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tabRatio="457" activeTab="0"/>
  </bookViews>
  <sheets>
    <sheet name=" к соотв. месяцу" sheetId="1" r:id="rId1"/>
    <sheet name="к соотв. периоду" sheetId="2" r:id="rId2"/>
    <sheet name="к пред. месяцу" sheetId="3" r:id="rId3"/>
  </sheets>
  <definedNames>
    <definedName name="_ftn1" localSheetId="0">' к соотв. месяцу'!#REF!</definedName>
    <definedName name="_ftn2" localSheetId="0">' к соотв. месяцу'!#REF!</definedName>
    <definedName name="_ftnref1" localSheetId="0">' к соотв. месяцу'!#REF!</definedName>
    <definedName name="_ftnref2" localSheetId="0">' к соотв. месяцу'!$A$5</definedName>
    <definedName name="_xlnm.Print_Titles" localSheetId="0">' к соотв. месяцу'!$A:$A,' к соотв. месяцу'!$2:$4</definedName>
    <definedName name="_xlnm.Print_Titles" localSheetId="2">'к пред. месяцу'!$A:$A,'к пред. месяцу'!$2:$4</definedName>
    <definedName name="_xlnm.Print_Titles" localSheetId="1">'к соотв. периоду'!$A:$A,'к соотв. периоду'!$2:$4</definedName>
  </definedNames>
  <calcPr fullCalcOnLoad="1" fullPrecision="0"/>
</workbook>
</file>

<file path=xl/sharedStrings.xml><?xml version="1.0" encoding="utf-8"?>
<sst xmlns="http://schemas.openxmlformats.org/spreadsheetml/2006/main" count="448" uniqueCount="141">
  <si>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</si>
  <si>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</si>
  <si>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</si>
  <si>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</si>
  <si>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</si>
  <si>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</si>
  <si>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</si>
  <si>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</si>
  <si>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</si>
  <si>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</si>
  <si>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</si>
  <si>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</si>
  <si>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</si>
  <si>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</si>
  <si>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</si>
  <si>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</si>
  <si>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</si>
  <si>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</si>
  <si>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</si>
  <si>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</si>
  <si>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</si>
  <si>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</si>
  <si>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</si>
  <si>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</si>
  <si>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</si>
  <si>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</si>
  <si>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</si>
  <si>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</si>
  <si>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</si>
  <si>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</si>
  <si>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</si>
  <si>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</si>
  <si>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</si>
  <si>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</si>
  <si>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</si>
  <si>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</si>
  <si>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</si>
  <si>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</si>
  <si>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</si>
  <si>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</si>
  <si>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</si>
  <si>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</si>
  <si>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</si>
  <si>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</si>
  <si>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</si>
  <si>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 Осетия -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</si>
  <si>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</si>
  <si>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</si>
  <si>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</si>
  <si>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</si>
  <si>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</si>
  <si>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</si>
  <si>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</si>
  <si>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</si>
  <si>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</si>
  <si>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</si>
  <si>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</si>
  <si>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</si>
  <si>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</si>
  <si>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</si>
  <si>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</si>
  <si>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</si>
  <si>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</si>
  <si>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</si>
  <si>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</si>
  <si>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</si>
  <si>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</si>
  <si>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</si>
  <si>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</si>
  <si>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</si>
  <si>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</si>
  <si>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</si>
  <si>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</si>
  <si>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</si>
  <si>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</si>
  <si>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</si>
  <si>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</si>
  <si>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</si>
  <si>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</si>
  <si>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</si>
  <si>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</si>
  <si>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</si>
  <si>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</si>
  <si>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</si>
  <si>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</si>
  <si>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</si>
  <si>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</si>
  <si>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</si>
  <si>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</si>
  <si>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</si>
  <si>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</si>
  <si>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</si>
  <si>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Центральный федеральный округ</t>
  </si>
  <si>
    <t>Уральский             федеральный округ</t>
  </si>
  <si>
    <t>Сибирский           федеральный округ</t>
  </si>
  <si>
    <t>В % к соответствующему месяцу предыдущего года</t>
  </si>
  <si>
    <t>в том числе               Ненецкий авт.округ</t>
  </si>
  <si>
    <t>Приволжский               федеральный округ</t>
  </si>
  <si>
    <t>Ямало-Ненецкий             авт. округ</t>
  </si>
  <si>
    <t>в том числе:                     Ханты-Мансийский       авт. округ - Югра</t>
  </si>
  <si>
    <t>январь-февраль</t>
  </si>
  <si>
    <t>январь-апрель</t>
  </si>
  <si>
    <t>январь-сентябрь</t>
  </si>
  <si>
    <t>январь-октябрь</t>
  </si>
  <si>
    <t>январь-ноябрь</t>
  </si>
  <si>
    <t>январь-декабрь</t>
  </si>
  <si>
    <t>В % к соответствующему периоду предыдущего года</t>
  </si>
  <si>
    <t>В % к предыдущему месяцу</t>
  </si>
  <si>
    <t xml:space="preserve">Южный                   федеральный округ </t>
  </si>
  <si>
    <t xml:space="preserve">Северо-Кавказский федеральный округ </t>
  </si>
  <si>
    <r>
      <t>Южный                   федеральный округ</t>
    </r>
    <r>
      <rPr>
        <b/>
        <vertAlign val="superscript"/>
        <sz val="9"/>
        <rFont val="Arial"/>
        <family val="2"/>
      </rPr>
      <t xml:space="preserve">  </t>
    </r>
  </si>
  <si>
    <r>
      <t xml:space="preserve">Северо-Кавказский федеральный округ </t>
    </r>
    <r>
      <rPr>
        <b/>
        <vertAlign val="superscript"/>
        <sz val="9"/>
        <rFont val="Arial"/>
        <family val="2"/>
      </rPr>
      <t xml:space="preserve"> </t>
    </r>
  </si>
  <si>
    <r>
      <t xml:space="preserve">Южный                   федеральный округ </t>
    </r>
    <r>
      <rPr>
        <b/>
        <vertAlign val="superscript"/>
        <sz val="9"/>
        <rFont val="Arial"/>
        <family val="2"/>
      </rPr>
      <t xml:space="preserve"> </t>
    </r>
  </si>
  <si>
    <t>январь-                                           март</t>
  </si>
  <si>
    <t>январь-                                                      май</t>
  </si>
  <si>
    <t>январь-                               июнь</t>
  </si>
  <si>
    <t>январь-                                      июль</t>
  </si>
  <si>
    <t>январь-             август</t>
  </si>
  <si>
    <t xml:space="preserve">январь-                  сентябрь                    </t>
  </si>
  <si>
    <t>2012 год</t>
  </si>
  <si>
    <t xml:space="preserve">2010 год </t>
  </si>
  <si>
    <t xml:space="preserve">2011 год </t>
  </si>
  <si>
    <t>январь-август</t>
  </si>
  <si>
    <t xml:space="preserve">сентябрь </t>
  </si>
  <si>
    <t>2013 год</t>
  </si>
  <si>
    <t>январь-май</t>
  </si>
  <si>
    <t>январь-июнь</t>
  </si>
  <si>
    <t>январь-июль</t>
  </si>
  <si>
    <r>
      <t xml:space="preserve">Индекс производства по виду экономической деятельности «Производство и распределение электроэнергии, газа и воды» </t>
    </r>
    <r>
      <rPr>
        <b/>
        <vertAlign val="superscript"/>
        <sz val="12"/>
        <rFont val="Times New Roman"/>
        <family val="1"/>
      </rPr>
      <t>1</t>
    </r>
  </si>
  <si>
    <t>продолжение</t>
  </si>
  <si>
    <r>
      <t xml:space="preserve">Российская Федерация </t>
    </r>
    <r>
      <rPr>
        <b/>
        <vertAlign val="superscript"/>
        <sz val="9"/>
        <rFont val="Arial"/>
        <family val="2"/>
      </rPr>
      <t>1</t>
    </r>
  </si>
  <si>
    <r>
      <t xml:space="preserve">1  </t>
    </r>
    <r>
      <rPr>
        <sz val="9"/>
        <rFont val="Times New Roman"/>
        <family val="1"/>
      </rPr>
      <t>С учетом поправки на неформальную деятельность.</t>
    </r>
  </si>
  <si>
    <t>Тюменская область без авт. Округов</t>
  </si>
  <si>
    <t xml:space="preserve">г.Москва </t>
  </si>
  <si>
    <t xml:space="preserve">Московская область </t>
  </si>
  <si>
    <t xml:space="preserve">Архангельская область без авт. округа </t>
  </si>
  <si>
    <t xml:space="preserve">Тюменская область без авт. округов </t>
  </si>
  <si>
    <r>
      <t xml:space="preserve">Российская Федерация </t>
    </r>
    <r>
      <rPr>
        <b/>
        <vertAlign val="superscript"/>
        <sz val="9"/>
        <rFont val="Arial"/>
        <family val="2"/>
      </rPr>
      <t>2</t>
    </r>
  </si>
  <si>
    <r>
      <t>г.Москва</t>
    </r>
    <r>
      <rPr>
        <vertAlign val="superscript"/>
        <sz val="9"/>
        <rFont val="Arial"/>
        <family val="2"/>
      </rPr>
      <t xml:space="preserve"> </t>
    </r>
  </si>
  <si>
    <r>
      <t xml:space="preserve">2  </t>
    </r>
    <r>
      <rPr>
        <sz val="8"/>
        <rFont val="Times New Roman"/>
        <family val="1"/>
      </rPr>
      <t>С учетом поправки на неформальную деятельность.</t>
    </r>
  </si>
  <si>
    <r>
      <rPr>
        <sz val="10"/>
        <rFont val="Arial Cyr"/>
        <family val="0"/>
      </rPr>
      <t xml:space="preserve">1 </t>
    </r>
    <r>
      <rPr>
        <sz val="8"/>
        <rFont val="Arial Cyr"/>
        <family val="0"/>
      </rPr>
      <t>С 1 января 2014 года Федеральная служба государственной статистики осуществила переход при расчете индексов производства на новый 2010 базисный год. С 2010 по 2013 годы в качестве базисного года применялся 2008 год. 
В соответствии с международными требованиями и действующей практикой национальных статистических служб осуществлен обязательный при переходе на новый базисный год ретроспективный пересчет индексов производства за 2010 – 2013 годы. 
Ретроспективный пересчет осуществлен на основе уточненных данных о производстве товаров и услуг, сформированных  в соответствии с Регламентом разработки и публикации данных по продукции добывающих, обрабатывающих производств, производству и распределению электроэнергии, газа и воды, утвержденным Росстатом и Минэкономразвития России в июне 2009г., и с учетом итогов сплошного наблюдения за деятельностью субъектов малого и среднего предпринимательства за 2010 год.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</si>
</sst>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7">
    <font>
      <sz val="10"/>
      <name val="Arial Cyr"/>
      <family val="0"/>
    </font>
    <font>
      <b/>
      <sz val="12"/>
      <name val="Times New Roman"/>
      <family val="1"/>
    </font>
    <font>
      <i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.5"/>
      <name val="Arial"/>
      <family val="2"/>
    </font>
    <font>
      <i/>
      <sz val="8"/>
      <name val="Arial Cyr"/>
      <family val="0"/>
    </font>
    <font>
      <vertAlign val="superscript"/>
      <sz val="9"/>
      <name val="Arial"/>
      <family val="2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168" fontId="5" fillId="0" borderId="0" xfId="0" applyNumberFormat="1" applyFont="1" applyFill="1" applyAlignment="1">
      <alignment horizontal="right" wrapText="1" indent="1"/>
    </xf>
    <xf numFmtId="0" fontId="6" fillId="0" borderId="0" xfId="0" applyFont="1" applyFill="1" applyAlignment="1">
      <alignment horizontal="left" wrapText="1"/>
    </xf>
    <xf numFmtId="168" fontId="7" fillId="0" borderId="0" xfId="0" applyNumberFormat="1" applyFont="1" applyFill="1" applyAlignment="1">
      <alignment horizontal="right" wrapText="1" indent="1"/>
    </xf>
    <xf numFmtId="0" fontId="6" fillId="0" borderId="0" xfId="0" applyFont="1" applyFill="1" applyAlignment="1">
      <alignment horizontal="left" wrapText="1" indent="2"/>
    </xf>
    <xf numFmtId="0" fontId="6" fillId="0" borderId="11" xfId="0" applyFont="1" applyFill="1" applyBorder="1" applyAlignment="1">
      <alignment horizontal="left" wrapText="1"/>
    </xf>
    <xf numFmtId="168" fontId="0" fillId="0" borderId="0" xfId="0" applyNumberFormat="1" applyFont="1" applyFill="1" applyAlignment="1">
      <alignment horizontal="right" indent="1"/>
    </xf>
    <xf numFmtId="168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right" wrapText="1" indent="1"/>
    </xf>
    <xf numFmtId="168" fontId="5" fillId="0" borderId="0" xfId="0" applyNumberFormat="1" applyFont="1" applyFill="1" applyAlignment="1">
      <alignment horizontal="right" wrapText="1" indent="1"/>
    </xf>
    <xf numFmtId="168" fontId="7" fillId="0" borderId="0" xfId="0" applyNumberFormat="1" applyFont="1" applyFill="1" applyAlignment="1">
      <alignment horizontal="right" wrapText="1" indent="1"/>
    </xf>
    <xf numFmtId="168" fontId="12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right" indent="1"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168" fontId="9" fillId="0" borderId="0" xfId="0" applyNumberFormat="1" applyFont="1" applyFill="1" applyAlignment="1">
      <alignment horizontal="right" indent="1"/>
    </xf>
    <xf numFmtId="168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6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A381"/>
  <sheetViews>
    <sheetView tabSelected="1" zoomScaleSheetLayoutView="100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W1"/>
    </sheetView>
  </sheetViews>
  <sheetFormatPr defaultColWidth="9.00390625" defaultRowHeight="12.75"/>
  <cols>
    <col min="1" max="1" width="23.75390625" style="2" customWidth="1"/>
    <col min="2" max="50" width="8.625" style="2" customWidth="1"/>
    <col min="51" max="16384" width="9.125" style="2" customWidth="1"/>
  </cols>
  <sheetData>
    <row r="1" spans="1:49" ht="15" customHeight="1">
      <c r="A1" s="47" t="s">
        <v>128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</row>
    <row r="2" spans="1:49" ht="12.75" customHeight="1">
      <c r="A2" s="32" t="s">
        <v>95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4"/>
      <c r="AN2" s="35"/>
      <c r="AO2" s="35"/>
      <c r="AP2" s="35"/>
      <c r="AQ2" s="35"/>
      <c r="AR2" s="35"/>
      <c r="AS2" s="35"/>
      <c r="AT2" s="35"/>
      <c r="AU2" s="35"/>
      <c r="AV2" s="35"/>
      <c r="AW2" s="35"/>
    </row>
    <row r="3" spans="1:49" ht="12.75">
      <c r="A3" s="38"/>
      <c r="B3" s="39" t="s">
        <v>120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2" t="s">
        <v>121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36" t="s">
        <v>119</v>
      </c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36" t="s">
        <v>124</v>
      </c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</row>
    <row r="4" spans="1:79" ht="13.5" customHeight="1">
      <c r="A4" s="38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0</v>
      </c>
      <c r="O4" s="1" t="s">
        <v>1</v>
      </c>
      <c r="P4" s="1" t="s">
        <v>2</v>
      </c>
      <c r="Q4" s="1" t="s">
        <v>3</v>
      </c>
      <c r="R4" s="1" t="s">
        <v>4</v>
      </c>
      <c r="S4" s="1" t="s">
        <v>5</v>
      </c>
      <c r="T4" s="1" t="s">
        <v>6</v>
      </c>
      <c r="U4" s="1" t="s">
        <v>7</v>
      </c>
      <c r="V4" s="1" t="s">
        <v>8</v>
      </c>
      <c r="W4" s="1" t="s">
        <v>9</v>
      </c>
      <c r="X4" s="1" t="s">
        <v>10</v>
      </c>
      <c r="Y4" s="1" t="s">
        <v>11</v>
      </c>
      <c r="Z4" s="1" t="s">
        <v>0</v>
      </c>
      <c r="AA4" s="1" t="s">
        <v>1</v>
      </c>
      <c r="AB4" s="1" t="s">
        <v>2</v>
      </c>
      <c r="AC4" s="1" t="s">
        <v>3</v>
      </c>
      <c r="AD4" s="1" t="s">
        <v>4</v>
      </c>
      <c r="AE4" s="1" t="s">
        <v>5</v>
      </c>
      <c r="AF4" s="1" t="s">
        <v>6</v>
      </c>
      <c r="AG4" s="1" t="s">
        <v>7</v>
      </c>
      <c r="AH4" s="1" t="s">
        <v>123</v>
      </c>
      <c r="AI4" s="1" t="s">
        <v>9</v>
      </c>
      <c r="AJ4" s="1" t="s">
        <v>10</v>
      </c>
      <c r="AK4" s="1" t="s">
        <v>11</v>
      </c>
      <c r="AL4" s="15" t="s">
        <v>0</v>
      </c>
      <c r="AM4" s="15" t="s">
        <v>1</v>
      </c>
      <c r="AN4" s="16" t="s">
        <v>2</v>
      </c>
      <c r="AO4" s="17" t="s">
        <v>3</v>
      </c>
      <c r="AP4" s="18" t="s">
        <v>4</v>
      </c>
      <c r="AQ4" s="18" t="s">
        <v>5</v>
      </c>
      <c r="AR4" s="18" t="s">
        <v>6</v>
      </c>
      <c r="AS4" s="18" t="s">
        <v>7</v>
      </c>
      <c r="AT4" s="18" t="s">
        <v>8</v>
      </c>
      <c r="AU4" s="18" t="s">
        <v>9</v>
      </c>
      <c r="AV4" s="18" t="s">
        <v>10</v>
      </c>
      <c r="AW4" s="18" t="s">
        <v>11</v>
      </c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1:79" ht="15" customHeight="1">
      <c r="A5" s="4" t="s">
        <v>137</v>
      </c>
      <c r="B5" s="19">
        <v>109.5</v>
      </c>
      <c r="C5" s="19">
        <v>106.7</v>
      </c>
      <c r="D5" s="19">
        <v>104.2</v>
      </c>
      <c r="E5" s="19">
        <v>99.8</v>
      </c>
      <c r="F5" s="19">
        <v>100.6</v>
      </c>
      <c r="G5" s="19">
        <v>100.1</v>
      </c>
      <c r="H5" s="19">
        <v>99.8</v>
      </c>
      <c r="I5" s="19">
        <v>101.8</v>
      </c>
      <c r="J5" s="19">
        <v>101.7</v>
      </c>
      <c r="K5" s="19">
        <v>101.8</v>
      </c>
      <c r="L5" s="19">
        <v>96.9</v>
      </c>
      <c r="M5" s="19">
        <v>100.4</v>
      </c>
      <c r="N5" s="19">
        <v>95.2</v>
      </c>
      <c r="O5" s="19">
        <v>98.4</v>
      </c>
      <c r="P5" s="19">
        <v>99.3</v>
      </c>
      <c r="Q5" s="19">
        <v>100.5</v>
      </c>
      <c r="R5" s="19">
        <v>100.6</v>
      </c>
      <c r="S5" s="19">
        <v>102.1</v>
      </c>
      <c r="T5" s="19">
        <v>102.9</v>
      </c>
      <c r="U5" s="19">
        <v>103.1</v>
      </c>
      <c r="V5" s="19">
        <v>102.8</v>
      </c>
      <c r="W5" s="19">
        <v>99.5</v>
      </c>
      <c r="X5" s="19">
        <v>106.4</v>
      </c>
      <c r="Y5" s="19">
        <v>97.1</v>
      </c>
      <c r="Z5" s="19">
        <v>99.1</v>
      </c>
      <c r="AA5" s="19">
        <v>105.9</v>
      </c>
      <c r="AB5" s="19">
        <v>101.2</v>
      </c>
      <c r="AC5" s="19">
        <v>98.1</v>
      </c>
      <c r="AD5" s="19">
        <v>101.6</v>
      </c>
      <c r="AE5" s="19">
        <v>101.8</v>
      </c>
      <c r="AF5" s="19">
        <v>101</v>
      </c>
      <c r="AG5" s="19">
        <v>100.6</v>
      </c>
      <c r="AH5" s="19">
        <v>100.3</v>
      </c>
      <c r="AI5" s="19">
        <v>99.7</v>
      </c>
      <c r="AJ5" s="19">
        <v>97.1</v>
      </c>
      <c r="AK5" s="19">
        <v>107.4</v>
      </c>
      <c r="AL5" s="19">
        <v>100.8</v>
      </c>
      <c r="AM5" s="19">
        <v>90.3</v>
      </c>
      <c r="AN5" s="19">
        <v>100.8</v>
      </c>
      <c r="AO5" s="19">
        <v>103.7</v>
      </c>
      <c r="AP5" s="19">
        <v>100.3</v>
      </c>
      <c r="AQ5" s="19">
        <v>99.3</v>
      </c>
      <c r="AR5" s="19">
        <v>98.2</v>
      </c>
      <c r="AS5" s="19">
        <v>98</v>
      </c>
      <c r="AT5" s="19">
        <v>100</v>
      </c>
      <c r="AU5" s="19">
        <v>101.1</v>
      </c>
      <c r="AV5" s="19">
        <v>94.1</v>
      </c>
      <c r="AW5" s="19">
        <v>89.9</v>
      </c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79" ht="24">
      <c r="A6" s="4" t="s">
        <v>92</v>
      </c>
      <c r="B6" s="20">
        <v>115.4</v>
      </c>
      <c r="C6" s="20">
        <v>108.9</v>
      </c>
      <c r="D6" s="20">
        <v>102.7</v>
      </c>
      <c r="E6" s="20">
        <v>92.1</v>
      </c>
      <c r="F6" s="20">
        <v>96.7</v>
      </c>
      <c r="G6" s="20">
        <v>102.2</v>
      </c>
      <c r="H6" s="20">
        <v>111.5</v>
      </c>
      <c r="I6" s="20">
        <v>114.8</v>
      </c>
      <c r="J6" s="20">
        <v>107.9</v>
      </c>
      <c r="K6" s="20">
        <v>108.4</v>
      </c>
      <c r="L6" s="20">
        <v>99.6</v>
      </c>
      <c r="M6" s="20">
        <v>107.5</v>
      </c>
      <c r="N6" s="20">
        <f>95.427672-0.4</f>
        <v>95</v>
      </c>
      <c r="O6" s="20">
        <v>105.6</v>
      </c>
      <c r="P6" s="20">
        <v>104.9</v>
      </c>
      <c r="Q6" s="20">
        <v>109.8</v>
      </c>
      <c r="R6" s="20">
        <v>107.4</v>
      </c>
      <c r="S6" s="20">
        <v>103.8</v>
      </c>
      <c r="T6" s="20">
        <v>101</v>
      </c>
      <c r="U6" s="20">
        <v>98.1</v>
      </c>
      <c r="V6" s="20">
        <v>100.5</v>
      </c>
      <c r="W6" s="20">
        <v>93.2</v>
      </c>
      <c r="X6" s="20">
        <v>107.2</v>
      </c>
      <c r="Y6" s="20">
        <v>92.9</v>
      </c>
      <c r="Z6" s="20">
        <v>98.6</v>
      </c>
      <c r="AA6" s="20">
        <v>105.8</v>
      </c>
      <c r="AB6" s="20">
        <v>101.6</v>
      </c>
      <c r="AC6" s="20">
        <v>96.2</v>
      </c>
      <c r="AD6" s="20">
        <v>95.5</v>
      </c>
      <c r="AE6" s="20">
        <v>98.3</v>
      </c>
      <c r="AF6" s="20">
        <v>100.8</v>
      </c>
      <c r="AG6" s="20">
        <v>99.9</v>
      </c>
      <c r="AH6" s="20">
        <v>99.3</v>
      </c>
      <c r="AI6" s="20">
        <v>99.3</v>
      </c>
      <c r="AJ6" s="20">
        <v>93.8</v>
      </c>
      <c r="AK6" s="20">
        <v>109.9</v>
      </c>
      <c r="AL6" s="20">
        <v>99.1</v>
      </c>
      <c r="AM6" s="20">
        <v>81.7</v>
      </c>
      <c r="AN6" s="20">
        <v>102.1</v>
      </c>
      <c r="AO6" s="20">
        <v>103.2</v>
      </c>
      <c r="AP6" s="20">
        <v>105.2</v>
      </c>
      <c r="AQ6" s="20">
        <v>100.8</v>
      </c>
      <c r="AR6" s="20">
        <v>96.8</v>
      </c>
      <c r="AS6" s="20">
        <v>100.6</v>
      </c>
      <c r="AT6" s="20">
        <v>102.6</v>
      </c>
      <c r="AU6" s="20">
        <f>102.148115-1.2</f>
        <v>100.9</v>
      </c>
      <c r="AV6" s="20">
        <v>92</v>
      </c>
      <c r="AW6" s="20">
        <v>87.6</v>
      </c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79" ht="12.75">
      <c r="A7" s="6" t="s">
        <v>12</v>
      </c>
      <c r="B7" s="21">
        <v>133.5</v>
      </c>
      <c r="C7" s="21">
        <v>119.6</v>
      </c>
      <c r="D7" s="21">
        <v>115.9</v>
      </c>
      <c r="E7" s="21">
        <v>89.2</v>
      </c>
      <c r="F7" s="21">
        <v>126.2</v>
      </c>
      <c r="G7" s="21">
        <v>168.8</v>
      </c>
      <c r="H7" s="21">
        <v>111.6</v>
      </c>
      <c r="I7" s="21">
        <v>177.6</v>
      </c>
      <c r="J7" s="21">
        <v>89.2</v>
      </c>
      <c r="K7" s="21">
        <v>110.1</v>
      </c>
      <c r="L7" s="21">
        <v>94.7</v>
      </c>
      <c r="M7" s="21">
        <v>103.8</v>
      </c>
      <c r="N7" s="21">
        <v>101.2</v>
      </c>
      <c r="O7" s="21">
        <v>105</v>
      </c>
      <c r="P7" s="21">
        <v>139.7</v>
      </c>
      <c r="Q7" s="21">
        <v>146.4</v>
      </c>
      <c r="R7" s="21">
        <v>103.1</v>
      </c>
      <c r="S7" s="21">
        <v>90.5</v>
      </c>
      <c r="T7" s="21">
        <v>77.7</v>
      </c>
      <c r="U7" s="21">
        <v>70.1</v>
      </c>
      <c r="V7" s="21">
        <v>92.4</v>
      </c>
      <c r="W7" s="21">
        <v>91.1</v>
      </c>
      <c r="X7" s="21">
        <v>122.7</v>
      </c>
      <c r="Y7" s="21">
        <v>144.4</v>
      </c>
      <c r="Z7" s="21">
        <v>126.8</v>
      </c>
      <c r="AA7" s="21">
        <v>120.9</v>
      </c>
      <c r="AB7" s="21">
        <v>77</v>
      </c>
      <c r="AC7" s="21">
        <v>65.7</v>
      </c>
      <c r="AD7" s="21">
        <v>65.7</v>
      </c>
      <c r="AE7" s="21">
        <v>57.7</v>
      </c>
      <c r="AF7" s="21">
        <v>92.2</v>
      </c>
      <c r="AG7" s="21">
        <v>141.7</v>
      </c>
      <c r="AH7" s="21">
        <v>124.9</v>
      </c>
      <c r="AI7" s="21">
        <v>112.4</v>
      </c>
      <c r="AJ7" s="21">
        <v>98.9</v>
      </c>
      <c r="AK7" s="21">
        <v>104.6</v>
      </c>
      <c r="AL7" s="21">
        <v>82.6</v>
      </c>
      <c r="AM7" s="21">
        <v>76.3</v>
      </c>
      <c r="AN7" s="21">
        <v>107.9</v>
      </c>
      <c r="AO7" s="21">
        <v>107.6</v>
      </c>
      <c r="AP7" s="21">
        <v>113.3</v>
      </c>
      <c r="AQ7" s="21">
        <v>140.2</v>
      </c>
      <c r="AR7" s="21">
        <v>105.8</v>
      </c>
      <c r="AS7" s="21">
        <v>103.8</v>
      </c>
      <c r="AT7" s="21">
        <v>96.1</v>
      </c>
      <c r="AU7" s="21">
        <v>111.6</v>
      </c>
      <c r="AV7" s="21">
        <v>95.7</v>
      </c>
      <c r="AW7" s="21">
        <v>98.2</v>
      </c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49" ht="12.75">
      <c r="A8" s="6" t="s">
        <v>13</v>
      </c>
      <c r="B8" s="21">
        <v>120.7</v>
      </c>
      <c r="C8" s="21">
        <v>124.2</v>
      </c>
      <c r="D8" s="21">
        <v>152.9</v>
      </c>
      <c r="E8" s="21">
        <v>215.4</v>
      </c>
      <c r="F8" s="21">
        <v>202.8</v>
      </c>
      <c r="G8" s="21">
        <v>280</v>
      </c>
      <c r="H8" s="21">
        <v>232.4</v>
      </c>
      <c r="I8" s="21">
        <v>95.6</v>
      </c>
      <c r="J8" s="21">
        <v>197.3</v>
      </c>
      <c r="K8" s="21">
        <v>161.9</v>
      </c>
      <c r="L8" s="21">
        <v>152.7</v>
      </c>
      <c r="M8" s="21">
        <v>153.2</v>
      </c>
      <c r="N8" s="21">
        <v>165.3</v>
      </c>
      <c r="O8" s="21">
        <v>157.1</v>
      </c>
      <c r="P8" s="21">
        <v>98</v>
      </c>
      <c r="Q8" s="21">
        <v>53.7</v>
      </c>
      <c r="R8" s="21">
        <v>28.3</v>
      </c>
      <c r="S8" s="21">
        <v>32.3</v>
      </c>
      <c r="T8" s="21">
        <v>44</v>
      </c>
      <c r="U8" s="21">
        <v>123.4</v>
      </c>
      <c r="V8" s="21">
        <v>40.3</v>
      </c>
      <c r="W8" s="21">
        <v>107.7</v>
      </c>
      <c r="X8" s="21">
        <v>98.1</v>
      </c>
      <c r="Y8" s="21">
        <v>84.6</v>
      </c>
      <c r="Z8" s="21">
        <v>62.1</v>
      </c>
      <c r="AA8" s="21">
        <v>68.7</v>
      </c>
      <c r="AB8" s="21">
        <v>83.3</v>
      </c>
      <c r="AC8" s="21">
        <v>94.9</v>
      </c>
      <c r="AD8" s="21">
        <v>85.3</v>
      </c>
      <c r="AE8" s="21">
        <v>89.8</v>
      </c>
      <c r="AF8" s="21">
        <v>77</v>
      </c>
      <c r="AG8" s="21">
        <v>63.6</v>
      </c>
      <c r="AH8" s="21">
        <v>125.4</v>
      </c>
      <c r="AI8" s="21">
        <v>58.4</v>
      </c>
      <c r="AJ8" s="21">
        <v>64.8</v>
      </c>
      <c r="AK8" s="21">
        <v>72.7</v>
      </c>
      <c r="AL8" s="21">
        <v>106.7</v>
      </c>
      <c r="AM8" s="21">
        <v>86.7</v>
      </c>
      <c r="AN8" s="21">
        <v>106.7</v>
      </c>
      <c r="AO8" s="21">
        <v>98.5</v>
      </c>
      <c r="AP8" s="21">
        <v>95.2</v>
      </c>
      <c r="AQ8" s="21">
        <v>84.2</v>
      </c>
      <c r="AR8" s="21">
        <v>103.6</v>
      </c>
      <c r="AS8" s="21">
        <v>108.7</v>
      </c>
      <c r="AT8" s="21">
        <v>80.3</v>
      </c>
      <c r="AU8" s="21">
        <v>71.4</v>
      </c>
      <c r="AV8" s="21">
        <v>61.2</v>
      </c>
      <c r="AW8" s="21">
        <v>68.1</v>
      </c>
    </row>
    <row r="9" spans="1:49" ht="12.75">
      <c r="A9" s="6" t="s">
        <v>14</v>
      </c>
      <c r="B9" s="21">
        <v>87.1</v>
      </c>
      <c r="C9" s="21">
        <v>94</v>
      </c>
      <c r="D9" s="21">
        <v>86.7</v>
      </c>
      <c r="E9" s="21">
        <v>78.6</v>
      </c>
      <c r="F9" s="21">
        <v>89.7</v>
      </c>
      <c r="G9" s="21">
        <v>81.9</v>
      </c>
      <c r="H9" s="21">
        <v>99.9</v>
      </c>
      <c r="I9" s="21">
        <v>104.4</v>
      </c>
      <c r="J9" s="21">
        <v>96.1</v>
      </c>
      <c r="K9" s="21">
        <v>102.6</v>
      </c>
      <c r="L9" s="21">
        <v>97.9</v>
      </c>
      <c r="M9" s="21">
        <v>101.5</v>
      </c>
      <c r="N9" s="21">
        <v>116.8</v>
      </c>
      <c r="O9" s="21">
        <v>115.2</v>
      </c>
      <c r="P9" s="21">
        <v>126.8</v>
      </c>
      <c r="Q9" s="21">
        <v>145.8</v>
      </c>
      <c r="R9" s="21">
        <v>140.7</v>
      </c>
      <c r="S9" s="21">
        <v>99.8</v>
      </c>
      <c r="T9" s="21">
        <v>143</v>
      </c>
      <c r="U9" s="21">
        <v>151.9</v>
      </c>
      <c r="V9" s="21">
        <v>171.6</v>
      </c>
      <c r="W9" s="21">
        <v>122.6</v>
      </c>
      <c r="X9" s="21">
        <v>152.9</v>
      </c>
      <c r="Y9" s="21">
        <v>131.1</v>
      </c>
      <c r="Z9" s="21">
        <v>155.6</v>
      </c>
      <c r="AA9" s="21">
        <v>130.7</v>
      </c>
      <c r="AB9" s="21">
        <v>128</v>
      </c>
      <c r="AC9" s="21">
        <v>124.5</v>
      </c>
      <c r="AD9" s="21">
        <v>105</v>
      </c>
      <c r="AE9" s="21">
        <v>167</v>
      </c>
      <c r="AF9" s="21">
        <v>125</v>
      </c>
      <c r="AG9" s="21">
        <v>89.2</v>
      </c>
      <c r="AH9" s="21">
        <v>76.1</v>
      </c>
      <c r="AI9" s="21">
        <v>149.1</v>
      </c>
      <c r="AJ9" s="21">
        <v>102.4</v>
      </c>
      <c r="AK9" s="21">
        <v>136.7</v>
      </c>
      <c r="AL9" s="21">
        <v>71.8</v>
      </c>
      <c r="AM9" s="21">
        <v>80.7</v>
      </c>
      <c r="AN9" s="21">
        <v>87</v>
      </c>
      <c r="AO9" s="21">
        <v>80.8</v>
      </c>
      <c r="AP9" s="21">
        <v>105.2</v>
      </c>
      <c r="AQ9" s="21">
        <v>97.1</v>
      </c>
      <c r="AR9" s="21">
        <v>93.3</v>
      </c>
      <c r="AS9" s="21">
        <v>110</v>
      </c>
      <c r="AT9" s="21">
        <v>126.5</v>
      </c>
      <c r="AU9" s="21">
        <v>71.4</v>
      </c>
      <c r="AV9" s="21">
        <v>79.7</v>
      </c>
      <c r="AW9" s="21">
        <v>61.5</v>
      </c>
    </row>
    <row r="10" spans="1:49" ht="12.75">
      <c r="A10" s="6" t="s">
        <v>15</v>
      </c>
      <c r="B10" s="21">
        <v>93.6</v>
      </c>
      <c r="C10" s="21">
        <v>95.8</v>
      </c>
      <c r="D10" s="21">
        <v>95.1</v>
      </c>
      <c r="E10" s="21">
        <v>100.7</v>
      </c>
      <c r="F10" s="21">
        <v>104.9</v>
      </c>
      <c r="G10" s="21">
        <v>103.1</v>
      </c>
      <c r="H10" s="21">
        <v>102.4</v>
      </c>
      <c r="I10" s="21">
        <v>96.4</v>
      </c>
      <c r="J10" s="21">
        <v>109.2</v>
      </c>
      <c r="K10" s="21">
        <v>113.2</v>
      </c>
      <c r="L10" s="21">
        <v>96.3</v>
      </c>
      <c r="M10" s="21">
        <v>87.2</v>
      </c>
      <c r="N10" s="21">
        <v>70.9</v>
      </c>
      <c r="O10" s="21">
        <v>72.7</v>
      </c>
      <c r="P10" s="21">
        <v>66.3</v>
      </c>
      <c r="Q10" s="21">
        <v>64.7</v>
      </c>
      <c r="R10" s="21">
        <v>48.6</v>
      </c>
      <c r="S10" s="21">
        <v>37.1</v>
      </c>
      <c r="T10" s="21">
        <v>66.7</v>
      </c>
      <c r="U10" s="21">
        <v>104.6</v>
      </c>
      <c r="V10" s="21">
        <v>90.8</v>
      </c>
      <c r="W10" s="21">
        <v>120.8</v>
      </c>
      <c r="X10" s="21">
        <v>116.6</v>
      </c>
      <c r="Y10" s="21">
        <v>115.5</v>
      </c>
      <c r="Z10" s="21">
        <v>175.2</v>
      </c>
      <c r="AA10" s="21">
        <v>179.6</v>
      </c>
      <c r="AB10" s="21">
        <v>176</v>
      </c>
      <c r="AC10" s="21">
        <v>179.3</v>
      </c>
      <c r="AD10" s="21">
        <v>199.9</v>
      </c>
      <c r="AE10" s="21">
        <v>229.5</v>
      </c>
      <c r="AF10" s="21">
        <v>78.4</v>
      </c>
      <c r="AG10" s="21">
        <v>98.8</v>
      </c>
      <c r="AH10" s="21">
        <v>200.3</v>
      </c>
      <c r="AI10" s="21">
        <v>108.8</v>
      </c>
      <c r="AJ10" s="21">
        <v>102.1</v>
      </c>
      <c r="AK10" s="21">
        <v>100.4</v>
      </c>
      <c r="AL10" s="21">
        <v>104.1</v>
      </c>
      <c r="AM10" s="21">
        <v>96.7</v>
      </c>
      <c r="AN10" s="21">
        <v>104.4</v>
      </c>
      <c r="AO10" s="21">
        <v>102.8</v>
      </c>
      <c r="AP10" s="21">
        <v>100.6</v>
      </c>
      <c r="AQ10" s="21">
        <v>109.9</v>
      </c>
      <c r="AR10" s="21">
        <v>151.5</v>
      </c>
      <c r="AS10" s="21">
        <v>139.5</v>
      </c>
      <c r="AT10" s="21">
        <v>104.1</v>
      </c>
      <c r="AU10" s="21">
        <v>107.3</v>
      </c>
      <c r="AV10" s="21">
        <v>97.6</v>
      </c>
      <c r="AW10" s="21">
        <v>98.5</v>
      </c>
    </row>
    <row r="11" spans="1:49" ht="12.75">
      <c r="A11" s="6" t="s">
        <v>16</v>
      </c>
      <c r="B11" s="21">
        <v>103.7</v>
      </c>
      <c r="C11" s="21">
        <v>105.2</v>
      </c>
      <c r="D11" s="21">
        <v>101.7</v>
      </c>
      <c r="E11" s="21">
        <v>86.9</v>
      </c>
      <c r="F11" s="21">
        <v>78.7</v>
      </c>
      <c r="G11" s="21">
        <v>75.7</v>
      </c>
      <c r="H11" s="21">
        <v>109.2</v>
      </c>
      <c r="I11" s="21">
        <v>132.3</v>
      </c>
      <c r="J11" s="21">
        <v>151.1</v>
      </c>
      <c r="K11" s="21">
        <v>96.8</v>
      </c>
      <c r="L11" s="21">
        <v>102.7</v>
      </c>
      <c r="M11" s="21">
        <v>96.2</v>
      </c>
      <c r="N11" s="21">
        <v>90.5</v>
      </c>
      <c r="O11" s="21">
        <v>100.4</v>
      </c>
      <c r="P11" s="21">
        <v>88.1</v>
      </c>
      <c r="Q11" s="21">
        <v>108</v>
      </c>
      <c r="R11" s="21">
        <v>109.7</v>
      </c>
      <c r="S11" s="21">
        <v>138.6</v>
      </c>
      <c r="T11" s="21">
        <v>118</v>
      </c>
      <c r="U11" s="21">
        <v>71.5</v>
      </c>
      <c r="V11" s="21">
        <v>98.7</v>
      </c>
      <c r="W11" s="21">
        <v>91.5</v>
      </c>
      <c r="X11" s="21">
        <v>107.3</v>
      </c>
      <c r="Y11" s="21">
        <v>98</v>
      </c>
      <c r="Z11" s="21">
        <v>101.9</v>
      </c>
      <c r="AA11" s="21">
        <v>108</v>
      </c>
      <c r="AB11" s="21">
        <v>101.4</v>
      </c>
      <c r="AC11" s="21">
        <v>74.5</v>
      </c>
      <c r="AD11" s="21">
        <v>96.9</v>
      </c>
      <c r="AE11" s="21">
        <v>63.5</v>
      </c>
      <c r="AF11" s="21">
        <v>119.1</v>
      </c>
      <c r="AG11" s="21">
        <v>164.3</v>
      </c>
      <c r="AH11" s="21">
        <v>72.4</v>
      </c>
      <c r="AI11" s="21">
        <v>83</v>
      </c>
      <c r="AJ11" s="21">
        <v>76.7</v>
      </c>
      <c r="AK11" s="21">
        <v>140.2</v>
      </c>
      <c r="AL11" s="21">
        <v>98.8</v>
      </c>
      <c r="AM11" s="21">
        <v>82.4</v>
      </c>
      <c r="AN11" s="21">
        <v>116.5</v>
      </c>
      <c r="AO11" s="21">
        <v>139.6</v>
      </c>
      <c r="AP11" s="21">
        <v>112.4</v>
      </c>
      <c r="AQ11" s="21">
        <v>168.4</v>
      </c>
      <c r="AR11" s="21">
        <v>107.4</v>
      </c>
      <c r="AS11" s="21">
        <v>90.6</v>
      </c>
      <c r="AT11" s="21">
        <v>140.3</v>
      </c>
      <c r="AU11" s="21">
        <v>95.5</v>
      </c>
      <c r="AV11" s="21">
        <v>99.2</v>
      </c>
      <c r="AW11" s="21">
        <v>58.6</v>
      </c>
    </row>
    <row r="12" spans="1:49" ht="12.75">
      <c r="A12" s="6" t="s">
        <v>17</v>
      </c>
      <c r="B12" s="21">
        <v>109.8</v>
      </c>
      <c r="C12" s="21">
        <v>115.7</v>
      </c>
      <c r="D12" s="21">
        <v>108</v>
      </c>
      <c r="E12" s="21">
        <v>88</v>
      </c>
      <c r="F12" s="21">
        <v>113.4</v>
      </c>
      <c r="G12" s="21">
        <v>93.9</v>
      </c>
      <c r="H12" s="21">
        <v>108.5</v>
      </c>
      <c r="I12" s="21">
        <v>94.5</v>
      </c>
      <c r="J12" s="21">
        <v>82.9</v>
      </c>
      <c r="K12" s="21">
        <v>91.5</v>
      </c>
      <c r="L12" s="21">
        <v>114.6</v>
      </c>
      <c r="M12" s="21">
        <v>103.4</v>
      </c>
      <c r="N12" s="21">
        <v>89.5</v>
      </c>
      <c r="O12" s="21">
        <v>90.8</v>
      </c>
      <c r="P12" s="21">
        <v>89</v>
      </c>
      <c r="Q12" s="21">
        <v>92.7</v>
      </c>
      <c r="R12" s="21">
        <v>96.8</v>
      </c>
      <c r="S12" s="21">
        <v>107.1</v>
      </c>
      <c r="T12" s="21">
        <v>133.5</v>
      </c>
      <c r="U12" s="21">
        <v>101.5</v>
      </c>
      <c r="V12" s="21">
        <v>89.4</v>
      </c>
      <c r="W12" s="21">
        <v>85.8</v>
      </c>
      <c r="X12" s="21">
        <v>115.3</v>
      </c>
      <c r="Y12" s="21">
        <v>125.4</v>
      </c>
      <c r="Z12" s="21">
        <v>86.3</v>
      </c>
      <c r="AA12" s="21">
        <v>105.7</v>
      </c>
      <c r="AB12" s="21">
        <v>86.8</v>
      </c>
      <c r="AC12" s="21">
        <v>81.6</v>
      </c>
      <c r="AD12" s="21">
        <v>57.3</v>
      </c>
      <c r="AE12" s="21">
        <v>58.2</v>
      </c>
      <c r="AF12" s="21">
        <v>45.6</v>
      </c>
      <c r="AG12" s="21">
        <v>78</v>
      </c>
      <c r="AH12" s="21">
        <v>88.2</v>
      </c>
      <c r="AI12" s="21">
        <v>103.7</v>
      </c>
      <c r="AJ12" s="21">
        <v>87.3</v>
      </c>
      <c r="AK12" s="21">
        <v>112.6</v>
      </c>
      <c r="AL12" s="21">
        <v>137.8</v>
      </c>
      <c r="AM12" s="21">
        <v>117.8</v>
      </c>
      <c r="AN12" s="21">
        <v>159.7</v>
      </c>
      <c r="AO12" s="21">
        <v>222.7</v>
      </c>
      <c r="AP12" s="21">
        <v>130.7</v>
      </c>
      <c r="AQ12" s="21">
        <v>118.4</v>
      </c>
      <c r="AR12" s="21">
        <v>131.6</v>
      </c>
      <c r="AS12" s="21">
        <v>153.6</v>
      </c>
      <c r="AT12" s="21">
        <v>285.5</v>
      </c>
      <c r="AU12" s="21">
        <v>223.5</v>
      </c>
      <c r="AV12" s="21">
        <v>140.6</v>
      </c>
      <c r="AW12" s="21">
        <v>100.1</v>
      </c>
    </row>
    <row r="13" spans="1:49" ht="12.75">
      <c r="A13" s="6" t="s">
        <v>18</v>
      </c>
      <c r="B13" s="21">
        <v>109.1</v>
      </c>
      <c r="C13" s="21">
        <v>103.7</v>
      </c>
      <c r="D13" s="21">
        <v>105.6</v>
      </c>
      <c r="E13" s="21">
        <v>112.3</v>
      </c>
      <c r="F13" s="21">
        <v>107.7</v>
      </c>
      <c r="G13" s="21">
        <v>117.7</v>
      </c>
      <c r="H13" s="21">
        <v>125.7</v>
      </c>
      <c r="I13" s="21">
        <v>122.1</v>
      </c>
      <c r="J13" s="21">
        <v>95.9</v>
      </c>
      <c r="K13" s="21">
        <v>87.4</v>
      </c>
      <c r="L13" s="21">
        <v>99</v>
      </c>
      <c r="M13" s="21">
        <v>100.2</v>
      </c>
      <c r="N13" s="21">
        <v>99.6</v>
      </c>
      <c r="O13" s="21">
        <v>105.2</v>
      </c>
      <c r="P13" s="21">
        <v>110.2</v>
      </c>
      <c r="Q13" s="21">
        <v>104.7</v>
      </c>
      <c r="R13" s="21">
        <v>105.2</v>
      </c>
      <c r="S13" s="21">
        <v>95.5</v>
      </c>
      <c r="T13" s="21">
        <v>89.5</v>
      </c>
      <c r="U13" s="21">
        <v>100.8</v>
      </c>
      <c r="V13" s="21">
        <v>120.3</v>
      </c>
      <c r="W13" s="21">
        <v>118.6</v>
      </c>
      <c r="X13" s="21">
        <v>108.3</v>
      </c>
      <c r="Y13" s="21">
        <v>97.3</v>
      </c>
      <c r="Z13" s="21">
        <v>99.5</v>
      </c>
      <c r="AA13" s="21">
        <v>108.6</v>
      </c>
      <c r="AB13" s="21">
        <v>102.3</v>
      </c>
      <c r="AC13" s="21">
        <v>93.8</v>
      </c>
      <c r="AD13" s="21">
        <v>99.3</v>
      </c>
      <c r="AE13" s="21">
        <v>109.2</v>
      </c>
      <c r="AF13" s="21">
        <v>115.8</v>
      </c>
      <c r="AG13" s="21">
        <v>100.1</v>
      </c>
      <c r="AH13" s="21">
        <v>102.1</v>
      </c>
      <c r="AI13" s="21">
        <v>105.8</v>
      </c>
      <c r="AJ13" s="21">
        <v>100.6</v>
      </c>
      <c r="AK13" s="21">
        <v>104.4</v>
      </c>
      <c r="AL13" s="21">
        <v>101.4</v>
      </c>
      <c r="AM13" s="21">
        <v>89.1</v>
      </c>
      <c r="AN13" s="21">
        <v>102.5</v>
      </c>
      <c r="AO13" s="21">
        <v>116.1</v>
      </c>
      <c r="AP13" s="21">
        <v>100.5</v>
      </c>
      <c r="AQ13" s="21">
        <v>99.3</v>
      </c>
      <c r="AR13" s="21">
        <v>102.3</v>
      </c>
      <c r="AS13" s="21">
        <v>102.1</v>
      </c>
      <c r="AT13" s="21">
        <v>108.6</v>
      </c>
      <c r="AU13" s="21">
        <v>101.8</v>
      </c>
      <c r="AV13" s="21">
        <v>100</v>
      </c>
      <c r="AW13" s="21">
        <v>82.6</v>
      </c>
    </row>
    <row r="14" spans="1:49" ht="12.75">
      <c r="A14" s="6" t="s">
        <v>19</v>
      </c>
      <c r="B14" s="21">
        <v>123.8</v>
      </c>
      <c r="C14" s="21">
        <v>125.1</v>
      </c>
      <c r="D14" s="21">
        <v>125.2</v>
      </c>
      <c r="E14" s="21">
        <v>93.3</v>
      </c>
      <c r="F14" s="21">
        <v>124.2</v>
      </c>
      <c r="G14" s="21">
        <v>125.3</v>
      </c>
      <c r="H14" s="21">
        <v>89.6</v>
      </c>
      <c r="I14" s="21">
        <v>67.4</v>
      </c>
      <c r="J14" s="21">
        <v>82.5</v>
      </c>
      <c r="K14" s="21">
        <v>99.1</v>
      </c>
      <c r="L14" s="21">
        <v>101.7</v>
      </c>
      <c r="M14" s="21">
        <v>99.6</v>
      </c>
      <c r="N14" s="21">
        <v>100.5</v>
      </c>
      <c r="O14" s="21">
        <v>101.1</v>
      </c>
      <c r="P14" s="21">
        <v>102.5</v>
      </c>
      <c r="Q14" s="21">
        <v>145.6</v>
      </c>
      <c r="R14" s="21">
        <v>114.1</v>
      </c>
      <c r="S14" s="21">
        <v>92.5</v>
      </c>
      <c r="T14" s="21">
        <v>89.8</v>
      </c>
      <c r="U14" s="21">
        <v>134.9</v>
      </c>
      <c r="V14" s="21">
        <v>86.8</v>
      </c>
      <c r="W14" s="21">
        <v>95</v>
      </c>
      <c r="X14" s="21">
        <v>105.7</v>
      </c>
      <c r="Y14" s="21">
        <v>108.3</v>
      </c>
      <c r="Z14" s="21">
        <v>102.9</v>
      </c>
      <c r="AA14" s="21">
        <v>105.5</v>
      </c>
      <c r="AB14" s="21">
        <v>86.5</v>
      </c>
      <c r="AC14" s="21">
        <v>71.7</v>
      </c>
      <c r="AD14" s="21">
        <v>98.8</v>
      </c>
      <c r="AE14" s="21">
        <v>111.2</v>
      </c>
      <c r="AF14" s="21">
        <v>122.4</v>
      </c>
      <c r="AG14" s="21">
        <v>109.5</v>
      </c>
      <c r="AH14" s="21">
        <v>118</v>
      </c>
      <c r="AI14" s="21">
        <v>87.7</v>
      </c>
      <c r="AJ14" s="21">
        <v>91.6</v>
      </c>
      <c r="AK14" s="21">
        <v>100.1</v>
      </c>
      <c r="AL14" s="21">
        <v>93.1</v>
      </c>
      <c r="AM14" s="21">
        <v>95.1</v>
      </c>
      <c r="AN14" s="21">
        <v>99.4</v>
      </c>
      <c r="AO14" s="21">
        <v>102.2</v>
      </c>
      <c r="AP14" s="21">
        <v>77.3</v>
      </c>
      <c r="AQ14" s="21">
        <v>99.7</v>
      </c>
      <c r="AR14" s="21">
        <v>80.1</v>
      </c>
      <c r="AS14" s="21">
        <v>56.1</v>
      </c>
      <c r="AT14" s="21">
        <v>74.6</v>
      </c>
      <c r="AU14" s="21">
        <v>72.7</v>
      </c>
      <c r="AV14" s="21">
        <v>82.6</v>
      </c>
      <c r="AW14" s="21">
        <v>75.8</v>
      </c>
    </row>
    <row r="15" spans="1:49" ht="12.75">
      <c r="A15" s="6" t="s">
        <v>20</v>
      </c>
      <c r="B15" s="21">
        <v>99.9</v>
      </c>
      <c r="C15" s="21">
        <v>103.2</v>
      </c>
      <c r="D15" s="21">
        <v>104</v>
      </c>
      <c r="E15" s="21">
        <v>106</v>
      </c>
      <c r="F15" s="21">
        <v>113.4</v>
      </c>
      <c r="G15" s="21">
        <v>110</v>
      </c>
      <c r="H15" s="21">
        <v>116.2</v>
      </c>
      <c r="I15" s="21">
        <v>107.2</v>
      </c>
      <c r="J15" s="21">
        <v>112.3</v>
      </c>
      <c r="K15" s="21">
        <v>116.9</v>
      </c>
      <c r="L15" s="21">
        <v>107.4</v>
      </c>
      <c r="M15" s="21">
        <v>106.9</v>
      </c>
      <c r="N15" s="21">
        <v>103</v>
      </c>
      <c r="O15" s="21">
        <v>107.4</v>
      </c>
      <c r="P15" s="21">
        <v>109.3</v>
      </c>
      <c r="Q15" s="21">
        <v>108.5</v>
      </c>
      <c r="R15" s="21">
        <v>103.3</v>
      </c>
      <c r="S15" s="21">
        <v>105</v>
      </c>
      <c r="T15" s="21">
        <v>99</v>
      </c>
      <c r="U15" s="21">
        <v>101.9</v>
      </c>
      <c r="V15" s="21">
        <v>113.7</v>
      </c>
      <c r="W15" s="21">
        <v>107</v>
      </c>
      <c r="X15" s="21">
        <v>116.8</v>
      </c>
      <c r="Y15" s="21">
        <v>101.9</v>
      </c>
      <c r="Z15" s="21">
        <v>99.6</v>
      </c>
      <c r="AA15" s="21">
        <v>99.8</v>
      </c>
      <c r="AB15" s="21">
        <v>103.8</v>
      </c>
      <c r="AC15" s="21">
        <v>106.1</v>
      </c>
      <c r="AD15" s="21">
        <v>119.1</v>
      </c>
      <c r="AE15" s="21">
        <v>123.9</v>
      </c>
      <c r="AF15" s="21">
        <v>132.1</v>
      </c>
      <c r="AG15" s="21">
        <v>134.4</v>
      </c>
      <c r="AH15" s="21">
        <v>116.7</v>
      </c>
      <c r="AI15" s="21">
        <v>100.8</v>
      </c>
      <c r="AJ15" s="21">
        <v>100.1</v>
      </c>
      <c r="AK15" s="21">
        <v>112.5</v>
      </c>
      <c r="AL15" s="21">
        <v>108</v>
      </c>
      <c r="AM15" s="21">
        <v>99.3</v>
      </c>
      <c r="AN15" s="21">
        <v>102.1</v>
      </c>
      <c r="AO15" s="21">
        <v>103</v>
      </c>
      <c r="AP15" s="21">
        <v>103.2</v>
      </c>
      <c r="AQ15" s="21">
        <v>92.7</v>
      </c>
      <c r="AR15" s="21">
        <v>92.3</v>
      </c>
      <c r="AS15" s="21">
        <v>92</v>
      </c>
      <c r="AT15" s="21">
        <v>94.3</v>
      </c>
      <c r="AU15" s="21">
        <v>106.2</v>
      </c>
      <c r="AV15" s="21">
        <v>94</v>
      </c>
      <c r="AW15" s="21">
        <v>95.1</v>
      </c>
    </row>
    <row r="16" spans="1:49" ht="12.75">
      <c r="A16" s="6" t="s">
        <v>134</v>
      </c>
      <c r="B16" s="21">
        <v>128.8</v>
      </c>
      <c r="C16" s="21">
        <v>109.8</v>
      </c>
      <c r="D16" s="21">
        <v>106.3</v>
      </c>
      <c r="E16" s="21">
        <v>91.3</v>
      </c>
      <c r="F16" s="21">
        <v>84.2</v>
      </c>
      <c r="G16" s="21">
        <v>97.9</v>
      </c>
      <c r="H16" s="21">
        <v>119.1</v>
      </c>
      <c r="I16" s="21">
        <v>120.2</v>
      </c>
      <c r="J16" s="21">
        <v>120.5</v>
      </c>
      <c r="K16" s="21">
        <v>108.7</v>
      </c>
      <c r="L16" s="21">
        <v>90.1</v>
      </c>
      <c r="M16" s="21">
        <v>133.4</v>
      </c>
      <c r="N16" s="21">
        <v>95.4</v>
      </c>
      <c r="O16" s="21">
        <v>110.9</v>
      </c>
      <c r="P16" s="21">
        <v>109.2</v>
      </c>
      <c r="Q16" s="21">
        <v>122.1</v>
      </c>
      <c r="R16" s="21">
        <v>119.5</v>
      </c>
      <c r="S16" s="21">
        <v>118.9</v>
      </c>
      <c r="T16" s="21">
        <v>111.7</v>
      </c>
      <c r="U16" s="21">
        <v>96.7</v>
      </c>
      <c r="V16" s="21">
        <v>93.7</v>
      </c>
      <c r="W16" s="21">
        <v>83.9</v>
      </c>
      <c r="X16" s="21">
        <v>104.3</v>
      </c>
      <c r="Y16" s="21">
        <v>81.6</v>
      </c>
      <c r="Z16" s="21">
        <v>87.8</v>
      </c>
      <c r="AA16" s="21">
        <v>100.6</v>
      </c>
      <c r="AB16" s="21">
        <v>94.1</v>
      </c>
      <c r="AC16" s="21">
        <v>86.9</v>
      </c>
      <c r="AD16" s="21">
        <v>84.3</v>
      </c>
      <c r="AE16" s="21">
        <v>84.6</v>
      </c>
      <c r="AF16" s="21">
        <v>88</v>
      </c>
      <c r="AG16" s="21">
        <v>99.8</v>
      </c>
      <c r="AH16" s="21">
        <v>87.6</v>
      </c>
      <c r="AI16" s="21">
        <v>94.4</v>
      </c>
      <c r="AJ16" s="21">
        <v>83.3</v>
      </c>
      <c r="AK16" s="21">
        <v>106.1</v>
      </c>
      <c r="AL16" s="21">
        <v>98</v>
      </c>
      <c r="AM16" s="21">
        <v>78</v>
      </c>
      <c r="AN16" s="21">
        <v>105.1</v>
      </c>
      <c r="AO16" s="21">
        <v>109.4</v>
      </c>
      <c r="AP16" s="21">
        <v>118.7</v>
      </c>
      <c r="AQ16" s="21">
        <v>113.5</v>
      </c>
      <c r="AR16" s="21">
        <v>105</v>
      </c>
      <c r="AS16" s="21">
        <v>107.2</v>
      </c>
      <c r="AT16" s="21">
        <v>112.3</v>
      </c>
      <c r="AU16" s="21">
        <v>110.7</v>
      </c>
      <c r="AV16" s="21">
        <v>103.2</v>
      </c>
      <c r="AW16" s="21">
        <v>87.2</v>
      </c>
    </row>
    <row r="17" spans="1:49" ht="12.75">
      <c r="A17" s="6" t="s">
        <v>21</v>
      </c>
      <c r="B17" s="21">
        <v>102.8</v>
      </c>
      <c r="C17" s="21">
        <v>105.4</v>
      </c>
      <c r="D17" s="21">
        <v>99.2</v>
      </c>
      <c r="E17" s="21">
        <v>106.1</v>
      </c>
      <c r="F17" s="21">
        <v>88.4</v>
      </c>
      <c r="G17" s="21">
        <v>101.8</v>
      </c>
      <c r="H17" s="21">
        <v>104</v>
      </c>
      <c r="I17" s="21">
        <v>147.7</v>
      </c>
      <c r="J17" s="21">
        <v>109.2</v>
      </c>
      <c r="K17" s="21">
        <v>106.8</v>
      </c>
      <c r="L17" s="21">
        <v>102.4</v>
      </c>
      <c r="M17" s="21">
        <v>103.4</v>
      </c>
      <c r="N17" s="21">
        <v>95.1</v>
      </c>
      <c r="O17" s="21">
        <v>100.8</v>
      </c>
      <c r="P17" s="21">
        <v>90</v>
      </c>
      <c r="Q17" s="21">
        <v>105.4</v>
      </c>
      <c r="R17" s="21">
        <v>99</v>
      </c>
      <c r="S17" s="21">
        <v>115.3</v>
      </c>
      <c r="T17" s="21">
        <v>90.2</v>
      </c>
      <c r="U17" s="21">
        <v>57.8</v>
      </c>
      <c r="V17" s="21">
        <v>91.7</v>
      </c>
      <c r="W17" s="21">
        <v>96.9</v>
      </c>
      <c r="X17" s="21">
        <v>110.4</v>
      </c>
      <c r="Y17" s="21">
        <v>96.5</v>
      </c>
      <c r="Z17" s="21">
        <v>98.4</v>
      </c>
      <c r="AA17" s="21">
        <v>114.7</v>
      </c>
      <c r="AB17" s="21">
        <v>109.1</v>
      </c>
      <c r="AC17" s="21">
        <v>87.6</v>
      </c>
      <c r="AD17" s="21">
        <v>108.3</v>
      </c>
      <c r="AE17" s="21">
        <v>99.5</v>
      </c>
      <c r="AF17" s="21">
        <v>133.4</v>
      </c>
      <c r="AG17" s="21">
        <v>87.2</v>
      </c>
      <c r="AH17" s="21">
        <v>123.1</v>
      </c>
      <c r="AI17" s="21">
        <v>95.6</v>
      </c>
      <c r="AJ17" s="21">
        <v>95.1</v>
      </c>
      <c r="AK17" s="21">
        <v>110.9</v>
      </c>
      <c r="AL17" s="21">
        <v>94.9</v>
      </c>
      <c r="AM17" s="21">
        <v>78.5</v>
      </c>
      <c r="AN17" s="21">
        <v>110.2</v>
      </c>
      <c r="AO17" s="21">
        <v>126.9</v>
      </c>
      <c r="AP17" s="21">
        <v>78.5</v>
      </c>
      <c r="AQ17" s="21">
        <v>120</v>
      </c>
      <c r="AR17" s="21">
        <v>91.9</v>
      </c>
      <c r="AS17" s="21">
        <v>165.6</v>
      </c>
      <c r="AT17" s="21">
        <v>91.7</v>
      </c>
      <c r="AU17" s="21">
        <v>116.9</v>
      </c>
      <c r="AV17" s="21">
        <v>89.4</v>
      </c>
      <c r="AW17" s="21">
        <v>91.4</v>
      </c>
    </row>
    <row r="18" spans="1:49" ht="12.75">
      <c r="A18" s="6" t="s">
        <v>22</v>
      </c>
      <c r="B18" s="21">
        <v>101.3</v>
      </c>
      <c r="C18" s="21">
        <v>99.4</v>
      </c>
      <c r="D18" s="21">
        <v>92.4</v>
      </c>
      <c r="E18" s="21">
        <v>88.8</v>
      </c>
      <c r="F18" s="21">
        <v>109.7</v>
      </c>
      <c r="G18" s="21">
        <v>103.9</v>
      </c>
      <c r="H18" s="21">
        <v>129.1</v>
      </c>
      <c r="I18" s="21">
        <v>136.4</v>
      </c>
      <c r="J18" s="21">
        <v>108.1</v>
      </c>
      <c r="K18" s="21">
        <v>72</v>
      </c>
      <c r="L18" s="21">
        <v>101.4</v>
      </c>
      <c r="M18" s="21">
        <v>97.8</v>
      </c>
      <c r="N18" s="21">
        <v>97.7</v>
      </c>
      <c r="O18" s="21">
        <v>110.6</v>
      </c>
      <c r="P18" s="21">
        <v>113.7</v>
      </c>
      <c r="Q18" s="21">
        <v>155</v>
      </c>
      <c r="R18" s="21">
        <v>162.8</v>
      </c>
      <c r="S18" s="21">
        <v>133.9</v>
      </c>
      <c r="T18" s="21">
        <v>115.1</v>
      </c>
      <c r="U18" s="21">
        <v>89.5</v>
      </c>
      <c r="V18" s="21">
        <v>110</v>
      </c>
      <c r="W18" s="21">
        <v>110.4</v>
      </c>
      <c r="X18" s="21">
        <v>111.3</v>
      </c>
      <c r="Y18" s="21">
        <v>71.6</v>
      </c>
      <c r="Z18" s="21">
        <v>94.9</v>
      </c>
      <c r="AA18" s="21">
        <v>109.5</v>
      </c>
      <c r="AB18" s="21">
        <v>96.8</v>
      </c>
      <c r="AC18" s="21">
        <v>90.8</v>
      </c>
      <c r="AD18" s="21">
        <v>103</v>
      </c>
      <c r="AE18" s="21">
        <v>83.5</v>
      </c>
      <c r="AF18" s="21">
        <v>99.2</v>
      </c>
      <c r="AG18" s="21">
        <v>100.2</v>
      </c>
      <c r="AH18" s="21">
        <v>93</v>
      </c>
      <c r="AI18" s="21">
        <v>82.9</v>
      </c>
      <c r="AJ18" s="21">
        <v>73.9</v>
      </c>
      <c r="AK18" s="21">
        <v>106.9</v>
      </c>
      <c r="AL18" s="21">
        <v>92.9</v>
      </c>
      <c r="AM18" s="21">
        <v>73.4</v>
      </c>
      <c r="AN18" s="21">
        <v>96.4</v>
      </c>
      <c r="AO18" s="21">
        <v>107.5</v>
      </c>
      <c r="AP18" s="21">
        <v>123.9</v>
      </c>
      <c r="AQ18" s="21">
        <v>96.7</v>
      </c>
      <c r="AR18" s="21">
        <v>69.3</v>
      </c>
      <c r="AS18" s="21">
        <v>93.4</v>
      </c>
      <c r="AT18" s="21">
        <v>92.2</v>
      </c>
      <c r="AU18" s="21">
        <v>132.9</v>
      </c>
      <c r="AV18" s="21">
        <v>108</v>
      </c>
      <c r="AW18" s="21">
        <v>86.6</v>
      </c>
    </row>
    <row r="19" spans="1:49" ht="12.75">
      <c r="A19" s="6" t="s">
        <v>23</v>
      </c>
      <c r="B19" s="21">
        <v>150.7</v>
      </c>
      <c r="C19" s="21">
        <v>137</v>
      </c>
      <c r="D19" s="21">
        <v>123.2</v>
      </c>
      <c r="E19" s="21">
        <v>105.1</v>
      </c>
      <c r="F19" s="21">
        <v>121.6</v>
      </c>
      <c r="G19" s="21">
        <v>85.6</v>
      </c>
      <c r="H19" s="21">
        <v>86.4</v>
      </c>
      <c r="I19" s="21">
        <v>83.7</v>
      </c>
      <c r="J19" s="21">
        <v>93</v>
      </c>
      <c r="K19" s="21">
        <v>76.3</v>
      </c>
      <c r="L19" s="21">
        <v>76.9</v>
      </c>
      <c r="M19" s="21">
        <v>76.3</v>
      </c>
      <c r="N19" s="21">
        <v>75.7</v>
      </c>
      <c r="O19" s="21">
        <v>76.8</v>
      </c>
      <c r="P19" s="21">
        <v>86</v>
      </c>
      <c r="Q19" s="21">
        <v>65.5</v>
      </c>
      <c r="R19" s="21">
        <v>78.9</v>
      </c>
      <c r="S19" s="21">
        <v>69.1</v>
      </c>
      <c r="T19" s="21">
        <v>103.5</v>
      </c>
      <c r="U19" s="21">
        <v>126.3</v>
      </c>
      <c r="V19" s="21">
        <v>141.5</v>
      </c>
      <c r="W19" s="21">
        <v>129.3</v>
      </c>
      <c r="X19" s="21">
        <v>125.4</v>
      </c>
      <c r="Y19" s="21">
        <v>119.4</v>
      </c>
      <c r="Z19" s="21">
        <v>118.8</v>
      </c>
      <c r="AA19" s="21">
        <v>97.1</v>
      </c>
      <c r="AB19" s="21">
        <v>99.8</v>
      </c>
      <c r="AC19" s="21">
        <v>135.6</v>
      </c>
      <c r="AD19" s="21">
        <v>102.3</v>
      </c>
      <c r="AE19" s="21">
        <v>173.4</v>
      </c>
      <c r="AF19" s="21">
        <v>84.1</v>
      </c>
      <c r="AG19" s="21">
        <v>70.7</v>
      </c>
      <c r="AH19" s="21">
        <v>72</v>
      </c>
      <c r="AI19" s="21">
        <v>97.7</v>
      </c>
      <c r="AJ19" s="21">
        <v>106.2</v>
      </c>
      <c r="AK19" s="21">
        <v>96</v>
      </c>
      <c r="AL19" s="21">
        <v>104.3</v>
      </c>
      <c r="AM19" s="21">
        <v>127.7</v>
      </c>
      <c r="AN19" s="21">
        <v>109.5</v>
      </c>
      <c r="AO19" s="21">
        <v>99.2</v>
      </c>
      <c r="AP19" s="21">
        <v>106.9</v>
      </c>
      <c r="AQ19" s="21">
        <v>78.3</v>
      </c>
      <c r="AR19" s="21">
        <v>103.9</v>
      </c>
      <c r="AS19" s="21">
        <v>102.9</v>
      </c>
      <c r="AT19" s="21">
        <v>88.6</v>
      </c>
      <c r="AU19" s="21">
        <v>76</v>
      </c>
      <c r="AV19" s="21">
        <v>76</v>
      </c>
      <c r="AW19" s="21">
        <v>100.1</v>
      </c>
    </row>
    <row r="20" spans="1:49" ht="12.75">
      <c r="A20" s="6" t="s">
        <v>24</v>
      </c>
      <c r="B20" s="21">
        <v>105.3</v>
      </c>
      <c r="C20" s="21">
        <v>108</v>
      </c>
      <c r="D20" s="21">
        <v>94.6</v>
      </c>
      <c r="E20" s="21">
        <v>76</v>
      </c>
      <c r="F20" s="21">
        <v>99.4</v>
      </c>
      <c r="G20" s="21">
        <v>88.9</v>
      </c>
      <c r="H20" s="21">
        <v>69.4</v>
      </c>
      <c r="I20" s="21">
        <v>92.8</v>
      </c>
      <c r="J20" s="21">
        <v>63.5</v>
      </c>
      <c r="K20" s="21">
        <v>96.8</v>
      </c>
      <c r="L20" s="21">
        <v>88.4</v>
      </c>
      <c r="M20" s="21">
        <v>86.8</v>
      </c>
      <c r="N20" s="21">
        <v>102.5</v>
      </c>
      <c r="O20" s="21">
        <v>107.1</v>
      </c>
      <c r="P20" s="21">
        <v>103.6</v>
      </c>
      <c r="Q20" s="21">
        <v>132</v>
      </c>
      <c r="R20" s="21">
        <v>109.2</v>
      </c>
      <c r="S20" s="21">
        <v>134</v>
      </c>
      <c r="T20" s="21">
        <v>122.2</v>
      </c>
      <c r="U20" s="21">
        <v>104.8</v>
      </c>
      <c r="V20" s="21">
        <v>126.6</v>
      </c>
      <c r="W20" s="21">
        <v>93.8</v>
      </c>
      <c r="X20" s="21">
        <v>117.8</v>
      </c>
      <c r="Y20" s="21">
        <v>117</v>
      </c>
      <c r="Z20" s="21">
        <v>111.6</v>
      </c>
      <c r="AA20" s="21">
        <v>109.8</v>
      </c>
      <c r="AB20" s="21">
        <v>101.1</v>
      </c>
      <c r="AC20" s="21">
        <v>78.7</v>
      </c>
      <c r="AD20" s="21">
        <v>58.9</v>
      </c>
      <c r="AE20" s="21">
        <v>69.1</v>
      </c>
      <c r="AF20" s="21">
        <v>66.8</v>
      </c>
      <c r="AG20" s="21">
        <v>98.7</v>
      </c>
      <c r="AH20" s="21">
        <v>91.4</v>
      </c>
      <c r="AI20" s="21">
        <v>101.4</v>
      </c>
      <c r="AJ20" s="21">
        <v>88.9</v>
      </c>
      <c r="AK20" s="21">
        <v>103.1</v>
      </c>
      <c r="AL20" s="21">
        <v>92.1</v>
      </c>
      <c r="AM20" s="21">
        <v>70.2</v>
      </c>
      <c r="AN20" s="21">
        <v>86.2</v>
      </c>
      <c r="AO20" s="21">
        <v>98.9</v>
      </c>
      <c r="AP20" s="21">
        <v>158.4</v>
      </c>
      <c r="AQ20" s="21">
        <v>82.6</v>
      </c>
      <c r="AR20" s="21">
        <v>91.9</v>
      </c>
      <c r="AS20" s="21">
        <v>111.3</v>
      </c>
      <c r="AT20" s="21">
        <v>99.9</v>
      </c>
      <c r="AU20" s="21">
        <v>104.7</v>
      </c>
      <c r="AV20" s="21">
        <v>82.3</v>
      </c>
      <c r="AW20" s="21">
        <v>101.9</v>
      </c>
    </row>
    <row r="21" spans="1:49" ht="12.75">
      <c r="A21" s="6" t="s">
        <v>25</v>
      </c>
      <c r="B21" s="21">
        <v>108</v>
      </c>
      <c r="C21" s="21">
        <v>117.3</v>
      </c>
      <c r="D21" s="21">
        <v>104.3</v>
      </c>
      <c r="E21" s="21">
        <v>104.9</v>
      </c>
      <c r="F21" s="21">
        <v>93</v>
      </c>
      <c r="G21" s="21">
        <v>93.4</v>
      </c>
      <c r="H21" s="21">
        <v>114.2</v>
      </c>
      <c r="I21" s="21">
        <v>116.9</v>
      </c>
      <c r="J21" s="21">
        <v>113</v>
      </c>
      <c r="K21" s="21">
        <v>107.2</v>
      </c>
      <c r="L21" s="21">
        <v>107.1</v>
      </c>
      <c r="M21" s="21">
        <v>97.6</v>
      </c>
      <c r="N21" s="21">
        <v>100</v>
      </c>
      <c r="O21" s="21">
        <v>105.2</v>
      </c>
      <c r="P21" s="21">
        <v>100.5</v>
      </c>
      <c r="Q21" s="21">
        <v>112.6</v>
      </c>
      <c r="R21" s="21">
        <v>149.1</v>
      </c>
      <c r="S21" s="21">
        <v>136.2</v>
      </c>
      <c r="T21" s="21">
        <v>94.6</v>
      </c>
      <c r="U21" s="21">
        <v>94.2</v>
      </c>
      <c r="V21" s="21">
        <v>79.7</v>
      </c>
      <c r="W21" s="21">
        <v>101.9</v>
      </c>
      <c r="X21" s="21">
        <v>81.3</v>
      </c>
      <c r="Y21" s="21">
        <v>93.4</v>
      </c>
      <c r="Z21" s="21">
        <v>96.1</v>
      </c>
      <c r="AA21" s="21">
        <v>112.3</v>
      </c>
      <c r="AB21" s="21">
        <v>104.5</v>
      </c>
      <c r="AC21" s="21">
        <v>100.7</v>
      </c>
      <c r="AD21" s="21">
        <v>111.5</v>
      </c>
      <c r="AE21" s="21">
        <v>100.9</v>
      </c>
      <c r="AF21" s="21">
        <v>128.1</v>
      </c>
      <c r="AG21" s="21">
        <v>125.2</v>
      </c>
      <c r="AH21" s="21">
        <v>122.9</v>
      </c>
      <c r="AI21" s="21">
        <v>113.5</v>
      </c>
      <c r="AJ21" s="21">
        <v>125.5</v>
      </c>
      <c r="AK21" s="21">
        <v>107.2</v>
      </c>
      <c r="AL21" s="21">
        <v>117.2</v>
      </c>
      <c r="AM21" s="21">
        <v>82.6</v>
      </c>
      <c r="AN21" s="21">
        <v>82.3</v>
      </c>
      <c r="AO21" s="21">
        <v>99.4</v>
      </c>
      <c r="AP21" s="21">
        <v>94.9</v>
      </c>
      <c r="AQ21" s="21">
        <v>94</v>
      </c>
      <c r="AR21" s="21">
        <v>93.9</v>
      </c>
      <c r="AS21" s="21">
        <v>108.6</v>
      </c>
      <c r="AT21" s="21">
        <v>128.1</v>
      </c>
      <c r="AU21" s="21">
        <v>126.7</v>
      </c>
      <c r="AV21" s="21">
        <v>113.1</v>
      </c>
      <c r="AW21" s="21">
        <v>119.8</v>
      </c>
    </row>
    <row r="22" spans="1:49" ht="12.75">
      <c r="A22" s="6" t="s">
        <v>26</v>
      </c>
      <c r="B22" s="21">
        <v>118.9</v>
      </c>
      <c r="C22" s="21">
        <v>116.5</v>
      </c>
      <c r="D22" s="21">
        <v>105.3</v>
      </c>
      <c r="E22" s="21">
        <v>101.9</v>
      </c>
      <c r="F22" s="21">
        <v>115.1</v>
      </c>
      <c r="G22" s="21">
        <v>112.3</v>
      </c>
      <c r="H22" s="21">
        <v>100</v>
      </c>
      <c r="I22" s="21">
        <v>118.9</v>
      </c>
      <c r="J22" s="21">
        <v>95.9</v>
      </c>
      <c r="K22" s="21">
        <v>114.8</v>
      </c>
      <c r="L22" s="21">
        <v>104.8</v>
      </c>
      <c r="M22" s="21">
        <v>93.5</v>
      </c>
      <c r="N22" s="21">
        <v>86</v>
      </c>
      <c r="O22" s="21">
        <v>98</v>
      </c>
      <c r="P22" s="21">
        <v>99.5</v>
      </c>
      <c r="Q22" s="21">
        <v>81.3</v>
      </c>
      <c r="R22" s="21">
        <v>80.3</v>
      </c>
      <c r="S22" s="21">
        <v>89.5</v>
      </c>
      <c r="T22" s="21">
        <v>78.2</v>
      </c>
      <c r="U22" s="21">
        <v>78.6</v>
      </c>
      <c r="V22" s="21">
        <v>127.7</v>
      </c>
      <c r="W22" s="21">
        <v>97.1</v>
      </c>
      <c r="X22" s="21">
        <v>106.1</v>
      </c>
      <c r="Y22" s="21">
        <v>103.3</v>
      </c>
      <c r="Z22" s="21">
        <v>106.9</v>
      </c>
      <c r="AA22" s="21">
        <v>117.1</v>
      </c>
      <c r="AB22" s="21">
        <v>97.4</v>
      </c>
      <c r="AC22" s="21">
        <v>92.7</v>
      </c>
      <c r="AD22" s="21">
        <v>76.9</v>
      </c>
      <c r="AE22" s="21">
        <v>100.2</v>
      </c>
      <c r="AF22" s="21">
        <v>110.5</v>
      </c>
      <c r="AG22" s="21">
        <v>77.2</v>
      </c>
      <c r="AH22" s="21">
        <v>75.2</v>
      </c>
      <c r="AI22" s="21">
        <v>87.4</v>
      </c>
      <c r="AJ22" s="21">
        <v>93.7</v>
      </c>
      <c r="AK22" s="21">
        <v>104.5</v>
      </c>
      <c r="AL22" s="21">
        <v>95.4</v>
      </c>
      <c r="AM22" s="21">
        <v>70.8</v>
      </c>
      <c r="AN22" s="21">
        <v>85.4</v>
      </c>
      <c r="AO22" s="21">
        <v>115.9</v>
      </c>
      <c r="AP22" s="21">
        <v>111.7</v>
      </c>
      <c r="AQ22" s="21">
        <v>91.6</v>
      </c>
      <c r="AR22" s="21">
        <v>100</v>
      </c>
      <c r="AS22" s="21">
        <v>99.6</v>
      </c>
      <c r="AT22" s="21">
        <v>111.4</v>
      </c>
      <c r="AU22" s="21">
        <v>121.2</v>
      </c>
      <c r="AV22" s="21">
        <v>79.3</v>
      </c>
      <c r="AW22" s="21">
        <v>93.4</v>
      </c>
    </row>
    <row r="23" spans="1:49" ht="12.75">
      <c r="A23" s="6" t="s">
        <v>27</v>
      </c>
      <c r="B23" s="21">
        <v>101.1</v>
      </c>
      <c r="C23" s="21">
        <v>99</v>
      </c>
      <c r="D23" s="21">
        <v>101.2</v>
      </c>
      <c r="E23" s="21">
        <v>87.8</v>
      </c>
      <c r="F23" s="21">
        <v>107.5</v>
      </c>
      <c r="G23" s="21">
        <v>98.5</v>
      </c>
      <c r="H23" s="21">
        <v>103.6</v>
      </c>
      <c r="I23" s="21">
        <v>100.6</v>
      </c>
      <c r="J23" s="21">
        <v>98</v>
      </c>
      <c r="K23" s="21">
        <v>115.3</v>
      </c>
      <c r="L23" s="21">
        <v>82.3</v>
      </c>
      <c r="M23" s="21">
        <v>84.9</v>
      </c>
      <c r="N23" s="21">
        <v>91.1</v>
      </c>
      <c r="O23" s="21">
        <v>98.8</v>
      </c>
      <c r="P23" s="21">
        <v>95.1</v>
      </c>
      <c r="Q23" s="21">
        <v>95.2</v>
      </c>
      <c r="R23" s="21">
        <v>95.2</v>
      </c>
      <c r="S23" s="21">
        <v>85.6</v>
      </c>
      <c r="T23" s="21">
        <v>100.2</v>
      </c>
      <c r="U23" s="21">
        <v>97.3</v>
      </c>
      <c r="V23" s="21">
        <v>106.1</v>
      </c>
      <c r="W23" s="21">
        <v>94.7</v>
      </c>
      <c r="X23" s="21">
        <v>106.9</v>
      </c>
      <c r="Y23" s="21">
        <v>90.3</v>
      </c>
      <c r="Z23" s="21">
        <v>101.3</v>
      </c>
      <c r="AA23" s="21">
        <v>110.4</v>
      </c>
      <c r="AB23" s="21">
        <v>102.4</v>
      </c>
      <c r="AC23" s="21">
        <v>98</v>
      </c>
      <c r="AD23" s="21">
        <v>87.7</v>
      </c>
      <c r="AE23" s="21">
        <v>103.1</v>
      </c>
      <c r="AF23" s="21">
        <v>98.5</v>
      </c>
      <c r="AG23" s="21">
        <v>94.3</v>
      </c>
      <c r="AH23" s="21">
        <v>93.2</v>
      </c>
      <c r="AI23" s="21">
        <v>102.4</v>
      </c>
      <c r="AJ23" s="21">
        <v>109.3</v>
      </c>
      <c r="AK23" s="21">
        <v>120.4</v>
      </c>
      <c r="AL23" s="21">
        <v>104.3</v>
      </c>
      <c r="AM23" s="21">
        <v>93.1</v>
      </c>
      <c r="AN23" s="21">
        <v>111.9</v>
      </c>
      <c r="AO23" s="21">
        <v>112.9</v>
      </c>
      <c r="AP23" s="21">
        <v>132.3</v>
      </c>
      <c r="AQ23" s="21">
        <v>96.5</v>
      </c>
      <c r="AR23" s="21">
        <v>96.6</v>
      </c>
      <c r="AS23" s="21">
        <v>90.9</v>
      </c>
      <c r="AT23" s="21">
        <v>105.4</v>
      </c>
      <c r="AU23" s="21">
        <v>103.2</v>
      </c>
      <c r="AV23" s="21">
        <v>85.9</v>
      </c>
      <c r="AW23" s="21">
        <v>85.8</v>
      </c>
    </row>
    <row r="24" spans="1:49" ht="12.75">
      <c r="A24" s="6" t="s">
        <v>138</v>
      </c>
      <c r="B24" s="21">
        <v>114.3</v>
      </c>
      <c r="C24" s="21">
        <v>107</v>
      </c>
      <c r="D24" s="21">
        <v>98.9</v>
      </c>
      <c r="E24" s="21">
        <v>87.8</v>
      </c>
      <c r="F24" s="21">
        <v>90.8</v>
      </c>
      <c r="G24" s="21">
        <v>102.6</v>
      </c>
      <c r="H24" s="21">
        <v>115.9</v>
      </c>
      <c r="I24" s="21">
        <v>122.4</v>
      </c>
      <c r="J24" s="21">
        <v>110.5</v>
      </c>
      <c r="K24" s="21">
        <v>116</v>
      </c>
      <c r="L24" s="21">
        <v>105</v>
      </c>
      <c r="M24" s="21">
        <v>109.8</v>
      </c>
      <c r="N24" s="21">
        <v>96.3</v>
      </c>
      <c r="O24" s="21">
        <v>109</v>
      </c>
      <c r="P24" s="21">
        <v>107.7</v>
      </c>
      <c r="Q24" s="21">
        <v>110.7</v>
      </c>
      <c r="R24" s="21">
        <v>111</v>
      </c>
      <c r="S24" s="21">
        <v>110.7</v>
      </c>
      <c r="T24" s="21">
        <v>103.1</v>
      </c>
      <c r="U24" s="21">
        <v>95.5</v>
      </c>
      <c r="V24" s="21">
        <v>99.7</v>
      </c>
      <c r="W24" s="21">
        <v>87.4</v>
      </c>
      <c r="X24" s="21">
        <v>104.8</v>
      </c>
      <c r="Y24" s="21">
        <v>87</v>
      </c>
      <c r="Z24" s="21">
        <v>92.8</v>
      </c>
      <c r="AA24" s="21">
        <v>101.6</v>
      </c>
      <c r="AB24" s="21">
        <v>103.1</v>
      </c>
      <c r="AC24" s="21">
        <v>96.8</v>
      </c>
      <c r="AD24" s="21">
        <v>92.1</v>
      </c>
      <c r="AE24" s="21">
        <v>90.9</v>
      </c>
      <c r="AF24" s="21">
        <v>102.1</v>
      </c>
      <c r="AG24" s="21">
        <v>97.2</v>
      </c>
      <c r="AH24" s="21">
        <v>98.2</v>
      </c>
      <c r="AI24" s="21">
        <v>98.9</v>
      </c>
      <c r="AJ24" s="21">
        <v>94.4</v>
      </c>
      <c r="AK24" s="21">
        <v>112.8</v>
      </c>
      <c r="AL24" s="21">
        <v>100.6</v>
      </c>
      <c r="AM24" s="21">
        <v>77.7</v>
      </c>
      <c r="AN24" s="21">
        <v>102.1</v>
      </c>
      <c r="AO24" s="21">
        <v>97.9</v>
      </c>
      <c r="AP24" s="21">
        <v>102.3</v>
      </c>
      <c r="AQ24" s="21">
        <v>97</v>
      </c>
      <c r="AR24" s="21">
        <v>92.7</v>
      </c>
      <c r="AS24" s="21">
        <v>97.8</v>
      </c>
      <c r="AT24" s="21">
        <v>95.6</v>
      </c>
      <c r="AU24" s="21">
        <v>98.5</v>
      </c>
      <c r="AV24" s="21">
        <v>87.7</v>
      </c>
      <c r="AW24" s="21">
        <v>86.8</v>
      </c>
    </row>
    <row r="25" spans="1:49" ht="24">
      <c r="A25" s="4" t="s">
        <v>28</v>
      </c>
      <c r="B25" s="20">
        <v>109.7</v>
      </c>
      <c r="C25" s="20">
        <v>104.5</v>
      </c>
      <c r="D25" s="20">
        <v>101.4</v>
      </c>
      <c r="E25" s="20">
        <v>95.7</v>
      </c>
      <c r="F25" s="20">
        <v>101.3</v>
      </c>
      <c r="G25" s="20">
        <v>106.2</v>
      </c>
      <c r="H25" s="20">
        <v>102.8</v>
      </c>
      <c r="I25" s="20">
        <v>102.2</v>
      </c>
      <c r="J25" s="20">
        <f>103.248203-1</f>
        <v>102.2</v>
      </c>
      <c r="K25" s="20">
        <v>101.7</v>
      </c>
      <c r="L25" s="20">
        <v>103.8</v>
      </c>
      <c r="M25" s="20">
        <v>108</v>
      </c>
      <c r="N25" s="20">
        <v>99.9</v>
      </c>
      <c r="O25" s="20">
        <v>104.9</v>
      </c>
      <c r="P25" s="20">
        <v>101.1</v>
      </c>
      <c r="Q25" s="20">
        <v>106.4</v>
      </c>
      <c r="R25" s="20">
        <v>111.8</v>
      </c>
      <c r="S25" s="20">
        <v>111.5</v>
      </c>
      <c r="T25" s="20">
        <v>113.6</v>
      </c>
      <c r="U25" s="20">
        <v>111.5</v>
      </c>
      <c r="V25" s="20">
        <v>107.5</v>
      </c>
      <c r="W25" s="20">
        <v>100.7</v>
      </c>
      <c r="X25" s="20">
        <v>104.5</v>
      </c>
      <c r="Y25" s="20">
        <v>89.1</v>
      </c>
      <c r="Z25" s="20">
        <v>95.7</v>
      </c>
      <c r="AA25" s="20">
        <v>108.3</v>
      </c>
      <c r="AB25" s="20">
        <v>102.3</v>
      </c>
      <c r="AC25" s="20">
        <v>99</v>
      </c>
      <c r="AD25" s="20">
        <v>93.5</v>
      </c>
      <c r="AE25" s="20">
        <v>90.9</v>
      </c>
      <c r="AF25" s="20">
        <v>99.7</v>
      </c>
      <c r="AG25" s="20">
        <v>94.4</v>
      </c>
      <c r="AH25" s="20">
        <v>94.4</v>
      </c>
      <c r="AI25" s="20">
        <v>101.9</v>
      </c>
      <c r="AJ25" s="20">
        <v>103.1</v>
      </c>
      <c r="AK25" s="20">
        <v>113.1</v>
      </c>
      <c r="AL25" s="20">
        <v>107</v>
      </c>
      <c r="AM25" s="20">
        <v>84.3</v>
      </c>
      <c r="AN25" s="20">
        <v>100.6</v>
      </c>
      <c r="AO25" s="20">
        <v>101.4</v>
      </c>
      <c r="AP25" s="20">
        <v>97.9</v>
      </c>
      <c r="AQ25" s="20">
        <v>92.7</v>
      </c>
      <c r="AR25" s="20">
        <v>94.1</v>
      </c>
      <c r="AS25" s="20">
        <v>100.3</v>
      </c>
      <c r="AT25" s="20">
        <v>102.9</v>
      </c>
      <c r="AU25" s="20">
        <v>102.5</v>
      </c>
      <c r="AV25" s="20">
        <v>100.1</v>
      </c>
      <c r="AW25" s="20">
        <v>90.4</v>
      </c>
    </row>
    <row r="26" spans="1:49" ht="12.75">
      <c r="A26" s="6" t="s">
        <v>29</v>
      </c>
      <c r="B26" s="21">
        <v>104</v>
      </c>
      <c r="C26" s="21">
        <v>95.4</v>
      </c>
      <c r="D26" s="21">
        <v>95.5</v>
      </c>
      <c r="E26" s="21">
        <v>94.4</v>
      </c>
      <c r="F26" s="21">
        <v>104.3</v>
      </c>
      <c r="G26" s="21">
        <v>115.2</v>
      </c>
      <c r="H26" s="21">
        <v>92.7</v>
      </c>
      <c r="I26" s="21">
        <v>83.2</v>
      </c>
      <c r="J26" s="21">
        <v>93.6</v>
      </c>
      <c r="K26" s="21">
        <v>94.6</v>
      </c>
      <c r="L26" s="21">
        <v>102.9</v>
      </c>
      <c r="M26" s="21">
        <v>85.1</v>
      </c>
      <c r="N26" s="21">
        <v>81.9</v>
      </c>
      <c r="O26" s="21">
        <v>96.4</v>
      </c>
      <c r="P26" s="21">
        <v>91.2</v>
      </c>
      <c r="Q26" s="21">
        <v>95.4</v>
      </c>
      <c r="R26" s="21">
        <v>94.9</v>
      </c>
      <c r="S26" s="21">
        <v>77.1</v>
      </c>
      <c r="T26" s="21">
        <v>76.7</v>
      </c>
      <c r="U26" s="21">
        <v>83.3</v>
      </c>
      <c r="V26" s="21">
        <v>90.6</v>
      </c>
      <c r="W26" s="21">
        <v>79</v>
      </c>
      <c r="X26" s="21">
        <v>80.7</v>
      </c>
      <c r="Y26" s="21">
        <v>89.3</v>
      </c>
      <c r="Z26" s="21">
        <v>106.4</v>
      </c>
      <c r="AA26" s="21">
        <v>104.7</v>
      </c>
      <c r="AB26" s="21">
        <v>101.8</v>
      </c>
      <c r="AC26" s="21">
        <v>92.5</v>
      </c>
      <c r="AD26" s="21">
        <v>112.6</v>
      </c>
      <c r="AE26" s="21">
        <v>133.9</v>
      </c>
      <c r="AF26" s="21">
        <v>137.2</v>
      </c>
      <c r="AG26" s="21">
        <v>147</v>
      </c>
      <c r="AH26" s="21">
        <v>126</v>
      </c>
      <c r="AI26" s="21">
        <v>134.9</v>
      </c>
      <c r="AJ26" s="21">
        <v>134.1</v>
      </c>
      <c r="AK26" s="21">
        <v>117.7</v>
      </c>
      <c r="AL26" s="21">
        <v>100.9</v>
      </c>
      <c r="AM26" s="21">
        <v>85.7</v>
      </c>
      <c r="AN26" s="21">
        <v>101.8</v>
      </c>
      <c r="AO26" s="21">
        <v>107</v>
      </c>
      <c r="AP26" s="21">
        <v>82.7</v>
      </c>
      <c r="AQ26" s="21">
        <v>79.1</v>
      </c>
      <c r="AR26" s="21">
        <v>80.1</v>
      </c>
      <c r="AS26" s="21">
        <v>76.4</v>
      </c>
      <c r="AT26" s="21">
        <v>79.1</v>
      </c>
      <c r="AU26" s="21">
        <v>79.8</v>
      </c>
      <c r="AV26" s="21">
        <v>84.4</v>
      </c>
      <c r="AW26" s="21">
        <v>97.3</v>
      </c>
    </row>
    <row r="27" spans="1:49" ht="12.75">
      <c r="A27" s="6" t="s">
        <v>30</v>
      </c>
      <c r="B27" s="21">
        <v>104.1</v>
      </c>
      <c r="C27" s="21">
        <v>102.8</v>
      </c>
      <c r="D27" s="21">
        <v>98</v>
      </c>
      <c r="E27" s="21">
        <v>93.5</v>
      </c>
      <c r="F27" s="21">
        <v>92.2</v>
      </c>
      <c r="G27" s="21">
        <v>100.8</v>
      </c>
      <c r="H27" s="21">
        <v>97.9</v>
      </c>
      <c r="I27" s="21">
        <v>92.9</v>
      </c>
      <c r="J27" s="21">
        <v>102.1</v>
      </c>
      <c r="K27" s="21">
        <v>94.3</v>
      </c>
      <c r="L27" s="21">
        <v>101.5</v>
      </c>
      <c r="M27" s="21">
        <v>98.5</v>
      </c>
      <c r="N27" s="21">
        <v>99.6</v>
      </c>
      <c r="O27" s="21">
        <v>102.8</v>
      </c>
      <c r="P27" s="21">
        <v>104</v>
      </c>
      <c r="Q27" s="21">
        <v>105.2</v>
      </c>
      <c r="R27" s="21">
        <v>107.6</v>
      </c>
      <c r="S27" s="21">
        <v>99.6</v>
      </c>
      <c r="T27" s="21">
        <v>105.3</v>
      </c>
      <c r="U27" s="21">
        <v>109.4</v>
      </c>
      <c r="V27" s="21">
        <v>104.8</v>
      </c>
      <c r="W27" s="21">
        <v>105.3</v>
      </c>
      <c r="X27" s="21">
        <v>103.6</v>
      </c>
      <c r="Y27" s="21">
        <v>94.3</v>
      </c>
      <c r="Z27" s="21">
        <v>95.5</v>
      </c>
      <c r="AA27" s="21">
        <v>98.2</v>
      </c>
      <c r="AB27" s="21">
        <v>98.9</v>
      </c>
      <c r="AC27" s="21">
        <v>96.9</v>
      </c>
      <c r="AD27" s="21">
        <v>98.4</v>
      </c>
      <c r="AE27" s="21">
        <v>94.2</v>
      </c>
      <c r="AF27" s="21">
        <v>100</v>
      </c>
      <c r="AG27" s="21">
        <v>103.2</v>
      </c>
      <c r="AH27" s="21">
        <v>97.1</v>
      </c>
      <c r="AI27" s="21">
        <v>99.2</v>
      </c>
      <c r="AJ27" s="21">
        <v>95.8</v>
      </c>
      <c r="AK27" s="21">
        <v>107.8</v>
      </c>
      <c r="AL27" s="21">
        <v>98.5</v>
      </c>
      <c r="AM27" s="21">
        <v>93.5</v>
      </c>
      <c r="AN27" s="21">
        <v>103.2</v>
      </c>
      <c r="AO27" s="21">
        <v>100.8</v>
      </c>
      <c r="AP27" s="21">
        <v>107.3</v>
      </c>
      <c r="AQ27" s="21">
        <v>106</v>
      </c>
      <c r="AR27" s="21">
        <v>99.3</v>
      </c>
      <c r="AS27" s="21">
        <v>92.5</v>
      </c>
      <c r="AT27" s="21">
        <v>102.2</v>
      </c>
      <c r="AU27" s="21">
        <v>103</v>
      </c>
      <c r="AV27" s="21">
        <v>96.5</v>
      </c>
      <c r="AW27" s="21">
        <v>91.8</v>
      </c>
    </row>
    <row r="28" spans="1:49" ht="12.75">
      <c r="A28" s="6" t="s">
        <v>31</v>
      </c>
      <c r="B28" s="21">
        <v>117.2</v>
      </c>
      <c r="C28" s="21">
        <v>109.5</v>
      </c>
      <c r="D28" s="21">
        <v>105.4</v>
      </c>
      <c r="E28" s="21">
        <v>91.2</v>
      </c>
      <c r="F28" s="21">
        <v>87.1</v>
      </c>
      <c r="G28" s="21">
        <v>97.3</v>
      </c>
      <c r="H28" s="21">
        <v>97.9</v>
      </c>
      <c r="I28" s="21">
        <v>99.7</v>
      </c>
      <c r="J28" s="21">
        <v>106.2</v>
      </c>
      <c r="K28" s="21">
        <v>97.9</v>
      </c>
      <c r="L28" s="21">
        <v>104.6</v>
      </c>
      <c r="M28" s="21">
        <v>103.3</v>
      </c>
      <c r="N28" s="21">
        <v>96.1</v>
      </c>
      <c r="O28" s="21">
        <v>100</v>
      </c>
      <c r="P28" s="21">
        <v>93</v>
      </c>
      <c r="Q28" s="21">
        <v>97.7</v>
      </c>
      <c r="R28" s="21">
        <v>101.9</v>
      </c>
      <c r="S28" s="21">
        <v>95.4</v>
      </c>
      <c r="T28" s="21">
        <v>96.4</v>
      </c>
      <c r="U28" s="21">
        <v>96.8</v>
      </c>
      <c r="V28" s="21">
        <v>90.8</v>
      </c>
      <c r="W28" s="21">
        <v>94.4</v>
      </c>
      <c r="X28" s="21">
        <v>95.6</v>
      </c>
      <c r="Y28" s="21">
        <v>85.9</v>
      </c>
      <c r="Z28" s="21">
        <v>96.4</v>
      </c>
      <c r="AA28" s="21">
        <v>102.4</v>
      </c>
      <c r="AB28" s="21">
        <v>104.3</v>
      </c>
      <c r="AC28" s="21">
        <v>103</v>
      </c>
      <c r="AD28" s="21">
        <v>102</v>
      </c>
      <c r="AE28" s="21">
        <v>104.8</v>
      </c>
      <c r="AF28" s="21">
        <v>109</v>
      </c>
      <c r="AG28" s="21">
        <v>107.4</v>
      </c>
      <c r="AH28" s="21">
        <v>105.5</v>
      </c>
      <c r="AI28" s="21">
        <v>101.9</v>
      </c>
      <c r="AJ28" s="21">
        <v>101.9</v>
      </c>
      <c r="AK28" s="21">
        <v>112.8</v>
      </c>
      <c r="AL28" s="21">
        <v>97.7</v>
      </c>
      <c r="AM28" s="21">
        <v>86.6</v>
      </c>
      <c r="AN28" s="21">
        <v>104.8</v>
      </c>
      <c r="AO28" s="21">
        <v>100.4</v>
      </c>
      <c r="AP28" s="21">
        <v>103</v>
      </c>
      <c r="AQ28" s="21">
        <v>100</v>
      </c>
      <c r="AR28" s="21">
        <v>97.5</v>
      </c>
      <c r="AS28" s="21">
        <v>95.8</v>
      </c>
      <c r="AT28" s="21">
        <v>96.6</v>
      </c>
      <c r="AU28" s="21">
        <v>102.4</v>
      </c>
      <c r="AV28" s="21">
        <v>94.6</v>
      </c>
      <c r="AW28" s="21">
        <v>87.8</v>
      </c>
    </row>
    <row r="29" spans="1:49" ht="24">
      <c r="A29" s="8" t="s">
        <v>96</v>
      </c>
      <c r="B29" s="21">
        <v>129.1</v>
      </c>
      <c r="C29" s="21">
        <v>119.8</v>
      </c>
      <c r="D29" s="21">
        <v>110.3</v>
      </c>
      <c r="E29" s="21">
        <v>106.2</v>
      </c>
      <c r="F29" s="21">
        <v>91</v>
      </c>
      <c r="G29" s="21">
        <v>109.6</v>
      </c>
      <c r="H29" s="21">
        <v>117</v>
      </c>
      <c r="I29" s="21">
        <v>121.7</v>
      </c>
      <c r="J29" s="21">
        <v>114.5</v>
      </c>
      <c r="K29" s="21">
        <v>108.5</v>
      </c>
      <c r="L29" s="21">
        <v>103.3</v>
      </c>
      <c r="M29" s="21">
        <v>54.6</v>
      </c>
      <c r="N29" s="21">
        <v>89.2</v>
      </c>
      <c r="O29" s="21">
        <v>92.1</v>
      </c>
      <c r="P29" s="21">
        <v>87.6</v>
      </c>
      <c r="Q29" s="21">
        <v>84.1</v>
      </c>
      <c r="R29" s="21">
        <v>90.1</v>
      </c>
      <c r="S29" s="21">
        <v>71</v>
      </c>
      <c r="T29" s="21">
        <v>76.5</v>
      </c>
      <c r="U29" s="21">
        <v>85.3</v>
      </c>
      <c r="V29" s="21">
        <v>79</v>
      </c>
      <c r="W29" s="21">
        <v>94.2</v>
      </c>
      <c r="X29" s="21">
        <v>95</v>
      </c>
      <c r="Y29" s="21">
        <v>85.3</v>
      </c>
      <c r="Z29" s="21">
        <v>90.5</v>
      </c>
      <c r="AA29" s="21">
        <v>89</v>
      </c>
      <c r="AB29" s="21">
        <v>98.2</v>
      </c>
      <c r="AC29" s="21">
        <v>103.6</v>
      </c>
      <c r="AD29" s="21">
        <v>111.9</v>
      </c>
      <c r="AE29" s="21">
        <v>126</v>
      </c>
      <c r="AF29" s="21">
        <v>154.7</v>
      </c>
      <c r="AG29" s="21">
        <v>149.7</v>
      </c>
      <c r="AH29" s="21">
        <v>132.6</v>
      </c>
      <c r="AI29" s="21">
        <v>109.5</v>
      </c>
      <c r="AJ29" s="21">
        <v>103.1</v>
      </c>
      <c r="AK29" s="21">
        <v>98.2</v>
      </c>
      <c r="AL29" s="21">
        <v>85.6</v>
      </c>
      <c r="AM29" s="21">
        <v>86.2</v>
      </c>
      <c r="AN29" s="21">
        <v>116.3</v>
      </c>
      <c r="AO29" s="21">
        <v>104.6</v>
      </c>
      <c r="AP29" s="21">
        <v>105.6</v>
      </c>
      <c r="AQ29" s="21">
        <v>112.4</v>
      </c>
      <c r="AR29" s="21">
        <v>86.6</v>
      </c>
      <c r="AS29" s="21">
        <v>57.9</v>
      </c>
      <c r="AT29" s="21">
        <v>89</v>
      </c>
      <c r="AU29" s="21">
        <v>104.6</v>
      </c>
      <c r="AV29" s="21">
        <v>106</v>
      </c>
      <c r="AW29" s="21">
        <v>100.9</v>
      </c>
    </row>
    <row r="30" spans="1:49" ht="24">
      <c r="A30" s="8" t="s">
        <v>135</v>
      </c>
      <c r="B30" s="21">
        <v>114.5</v>
      </c>
      <c r="C30" s="21">
        <v>107.9</v>
      </c>
      <c r="D30" s="21">
        <v>104.9</v>
      </c>
      <c r="E30" s="21">
        <v>90</v>
      </c>
      <c r="F30" s="21">
        <v>86.2</v>
      </c>
      <c r="G30" s="21">
        <v>95.8</v>
      </c>
      <c r="H30" s="21">
        <v>96.2</v>
      </c>
      <c r="I30" s="21">
        <v>98.1</v>
      </c>
      <c r="J30" s="21">
        <v>105.2</v>
      </c>
      <c r="K30" s="21">
        <v>97.1</v>
      </c>
      <c r="L30" s="21">
        <v>105.5</v>
      </c>
      <c r="M30" s="21">
        <v>104.8</v>
      </c>
      <c r="N30" s="21">
        <v>95.7</v>
      </c>
      <c r="O30" s="21">
        <v>99.6</v>
      </c>
      <c r="P30" s="21">
        <v>92.4</v>
      </c>
      <c r="Q30" s="21">
        <v>97.4</v>
      </c>
      <c r="R30" s="21">
        <v>102.3</v>
      </c>
      <c r="S30" s="21">
        <v>96.7</v>
      </c>
      <c r="T30" s="21">
        <v>96.6</v>
      </c>
      <c r="U30" s="21">
        <v>96.8</v>
      </c>
      <c r="V30" s="21">
        <v>90.5</v>
      </c>
      <c r="W30" s="21">
        <v>93.5</v>
      </c>
      <c r="X30" s="21">
        <v>94.2</v>
      </c>
      <c r="Y30" s="21">
        <v>84.8</v>
      </c>
      <c r="Z30" s="21">
        <v>94.9</v>
      </c>
      <c r="AA30" s="21">
        <v>102.1</v>
      </c>
      <c r="AB30" s="21">
        <v>103.2</v>
      </c>
      <c r="AC30" s="21">
        <v>102.2</v>
      </c>
      <c r="AD30" s="21">
        <v>100.4</v>
      </c>
      <c r="AE30" s="21">
        <v>103.8</v>
      </c>
      <c r="AF30" s="21">
        <v>107.4</v>
      </c>
      <c r="AG30" s="21">
        <v>105.1</v>
      </c>
      <c r="AH30" s="21">
        <v>104.3</v>
      </c>
      <c r="AI30" s="21">
        <v>100.7</v>
      </c>
      <c r="AJ30" s="21">
        <v>101.3</v>
      </c>
      <c r="AK30" s="21">
        <v>115.3</v>
      </c>
      <c r="AL30" s="21">
        <v>98</v>
      </c>
      <c r="AM30" s="21">
        <v>85.2</v>
      </c>
      <c r="AN30" s="21">
        <v>103.4</v>
      </c>
      <c r="AO30" s="21">
        <v>99.2</v>
      </c>
      <c r="AP30" s="21">
        <v>102.1</v>
      </c>
      <c r="AQ30" s="21">
        <v>98.1</v>
      </c>
      <c r="AR30" s="21">
        <v>97.1</v>
      </c>
      <c r="AS30" s="21">
        <v>96.5</v>
      </c>
      <c r="AT30" s="21">
        <v>95.8</v>
      </c>
      <c r="AU30" s="21">
        <v>102</v>
      </c>
      <c r="AV30" s="21">
        <v>92.9</v>
      </c>
      <c r="AW30" s="21">
        <v>86.9</v>
      </c>
    </row>
    <row r="31" spans="1:49" ht="12.75">
      <c r="A31" s="6" t="s">
        <v>32</v>
      </c>
      <c r="B31" s="21">
        <v>114.9</v>
      </c>
      <c r="C31" s="21">
        <v>108.5</v>
      </c>
      <c r="D31" s="21">
        <v>108.4</v>
      </c>
      <c r="E31" s="21">
        <v>112.5</v>
      </c>
      <c r="F31" s="21">
        <v>116.4</v>
      </c>
      <c r="G31" s="21">
        <v>128.7</v>
      </c>
      <c r="H31" s="21">
        <v>89.7</v>
      </c>
      <c r="I31" s="21">
        <v>112.4</v>
      </c>
      <c r="J31" s="21">
        <v>104.7</v>
      </c>
      <c r="K31" s="21">
        <v>101.1</v>
      </c>
      <c r="L31" s="21">
        <v>110</v>
      </c>
      <c r="M31" s="21">
        <v>112.5</v>
      </c>
      <c r="N31" s="21">
        <v>100.5</v>
      </c>
      <c r="O31" s="21">
        <v>104.1</v>
      </c>
      <c r="P31" s="21">
        <v>99.5</v>
      </c>
      <c r="Q31" s="21">
        <v>96.7</v>
      </c>
      <c r="R31" s="21">
        <v>99</v>
      </c>
      <c r="S31" s="21">
        <v>95.1</v>
      </c>
      <c r="T31" s="21">
        <v>128.6</v>
      </c>
      <c r="U31" s="21">
        <v>101.8</v>
      </c>
      <c r="V31" s="21">
        <v>97.2</v>
      </c>
      <c r="W31" s="21">
        <v>99.1</v>
      </c>
      <c r="X31" s="21">
        <v>94.7</v>
      </c>
      <c r="Y31" s="21">
        <v>82.4</v>
      </c>
      <c r="Z31" s="21">
        <v>93.7</v>
      </c>
      <c r="AA31" s="21">
        <v>107.5</v>
      </c>
      <c r="AB31" s="21">
        <v>94</v>
      </c>
      <c r="AC31" s="21">
        <v>99.1</v>
      </c>
      <c r="AD31" s="21">
        <v>93.1</v>
      </c>
      <c r="AE31" s="21">
        <v>87.7</v>
      </c>
      <c r="AF31" s="21">
        <v>104.9</v>
      </c>
      <c r="AG31" s="21">
        <v>86.5</v>
      </c>
      <c r="AH31" s="21">
        <v>98.8</v>
      </c>
      <c r="AI31" s="21">
        <v>96.8</v>
      </c>
      <c r="AJ31" s="21">
        <v>93.1</v>
      </c>
      <c r="AK31" s="21">
        <v>108.9</v>
      </c>
      <c r="AL31" s="21">
        <v>102.5</v>
      </c>
      <c r="AM31" s="21">
        <v>88.4</v>
      </c>
      <c r="AN31" s="21">
        <v>115</v>
      </c>
      <c r="AO31" s="21">
        <v>110.7</v>
      </c>
      <c r="AP31" s="21">
        <v>113.6</v>
      </c>
      <c r="AQ31" s="21">
        <v>116.2</v>
      </c>
      <c r="AR31" s="21">
        <v>103.4</v>
      </c>
      <c r="AS31" s="21">
        <v>110</v>
      </c>
      <c r="AT31" s="21">
        <v>100.8</v>
      </c>
      <c r="AU31" s="21">
        <v>103.2</v>
      </c>
      <c r="AV31" s="21">
        <v>100</v>
      </c>
      <c r="AW31" s="21">
        <v>96</v>
      </c>
    </row>
    <row r="32" spans="1:49" ht="12.75">
      <c r="A32" s="6" t="s">
        <v>33</v>
      </c>
      <c r="B32" s="21">
        <v>100.3</v>
      </c>
      <c r="C32" s="21">
        <v>110</v>
      </c>
      <c r="D32" s="21">
        <v>107.2</v>
      </c>
      <c r="E32" s="21">
        <v>187.2</v>
      </c>
      <c r="F32" s="21">
        <v>191.8</v>
      </c>
      <c r="G32" s="21">
        <v>110.1</v>
      </c>
      <c r="H32" s="21">
        <v>91.1</v>
      </c>
      <c r="I32" s="21">
        <v>83.7</v>
      </c>
      <c r="J32" s="21">
        <v>83.1</v>
      </c>
      <c r="K32" s="21">
        <v>143.4</v>
      </c>
      <c r="L32" s="21">
        <v>119.6</v>
      </c>
      <c r="M32" s="21">
        <v>123.2</v>
      </c>
      <c r="N32" s="21">
        <v>143.1</v>
      </c>
      <c r="O32" s="21">
        <v>134.2</v>
      </c>
      <c r="P32" s="21">
        <v>144.6</v>
      </c>
      <c r="Q32" s="21">
        <v>231.3</v>
      </c>
      <c r="R32" s="21">
        <v>180</v>
      </c>
      <c r="S32" s="21">
        <v>197</v>
      </c>
      <c r="T32" s="21">
        <v>221</v>
      </c>
      <c r="U32" s="21">
        <v>218.1</v>
      </c>
      <c r="V32" s="21">
        <v>219.2</v>
      </c>
      <c r="W32" s="21">
        <v>142.9</v>
      </c>
      <c r="X32" s="21">
        <v>166.2</v>
      </c>
      <c r="Y32" s="21">
        <v>156</v>
      </c>
      <c r="Z32" s="21">
        <v>122.5</v>
      </c>
      <c r="AA32" s="21">
        <v>119.1</v>
      </c>
      <c r="AB32" s="21">
        <v>113.1</v>
      </c>
      <c r="AC32" s="21">
        <v>100</v>
      </c>
      <c r="AD32" s="21">
        <v>104.3</v>
      </c>
      <c r="AE32" s="21">
        <v>101.1</v>
      </c>
      <c r="AF32" s="21">
        <v>100.5</v>
      </c>
      <c r="AG32" s="21">
        <v>106.2</v>
      </c>
      <c r="AH32" s="21">
        <v>105.2</v>
      </c>
      <c r="AI32" s="21">
        <v>99.3</v>
      </c>
      <c r="AJ32" s="21">
        <v>101.8</v>
      </c>
      <c r="AK32" s="21">
        <v>104.1</v>
      </c>
      <c r="AL32" s="21">
        <v>107.1</v>
      </c>
      <c r="AM32" s="21">
        <v>83.3</v>
      </c>
      <c r="AN32" s="21">
        <v>98.2</v>
      </c>
      <c r="AO32" s="21">
        <v>113</v>
      </c>
      <c r="AP32" s="21">
        <v>93.7</v>
      </c>
      <c r="AQ32" s="21">
        <v>105.6</v>
      </c>
      <c r="AR32" s="21">
        <v>88</v>
      </c>
      <c r="AS32" s="21">
        <v>76.4</v>
      </c>
      <c r="AT32" s="21">
        <v>85.8</v>
      </c>
      <c r="AU32" s="21">
        <v>92.7</v>
      </c>
      <c r="AV32" s="21">
        <v>100.2</v>
      </c>
      <c r="AW32" s="21">
        <v>98.6</v>
      </c>
    </row>
    <row r="33" spans="1:49" ht="12.75">
      <c r="A33" s="6" t="s">
        <v>34</v>
      </c>
      <c r="B33" s="21">
        <v>107.1</v>
      </c>
      <c r="C33" s="21">
        <v>97.6</v>
      </c>
      <c r="D33" s="21">
        <v>97</v>
      </c>
      <c r="E33" s="21">
        <v>98.1</v>
      </c>
      <c r="F33" s="21">
        <v>104.4</v>
      </c>
      <c r="G33" s="21">
        <v>100</v>
      </c>
      <c r="H33" s="21">
        <v>113</v>
      </c>
      <c r="I33" s="21">
        <v>126.8</v>
      </c>
      <c r="J33" s="21">
        <v>106.1</v>
      </c>
      <c r="K33" s="21">
        <v>102.7</v>
      </c>
      <c r="L33" s="21">
        <v>120.8</v>
      </c>
      <c r="M33" s="21">
        <v>124.4</v>
      </c>
      <c r="N33" s="21">
        <v>112.6</v>
      </c>
      <c r="O33" s="21">
        <v>107.8</v>
      </c>
      <c r="P33" s="21">
        <v>102.2</v>
      </c>
      <c r="Q33" s="21">
        <v>102.9</v>
      </c>
      <c r="R33" s="21">
        <v>101.1</v>
      </c>
      <c r="S33" s="21">
        <v>103.7</v>
      </c>
      <c r="T33" s="21">
        <v>105.5</v>
      </c>
      <c r="U33" s="21">
        <v>93.8</v>
      </c>
      <c r="V33" s="21">
        <v>91.9</v>
      </c>
      <c r="W33" s="21">
        <v>89</v>
      </c>
      <c r="X33" s="21">
        <v>84.3</v>
      </c>
      <c r="Y33" s="21">
        <v>83.5</v>
      </c>
      <c r="Z33" s="21">
        <v>91.1</v>
      </c>
      <c r="AA33" s="21">
        <v>107.1</v>
      </c>
      <c r="AB33" s="21">
        <v>102.8</v>
      </c>
      <c r="AC33" s="21">
        <v>89.9</v>
      </c>
      <c r="AD33" s="21">
        <v>93.7</v>
      </c>
      <c r="AE33" s="21">
        <v>85.6</v>
      </c>
      <c r="AF33" s="21">
        <v>77.3</v>
      </c>
      <c r="AG33" s="21">
        <v>92.1</v>
      </c>
      <c r="AH33" s="21">
        <v>88.4</v>
      </c>
      <c r="AI33" s="21">
        <v>100.4</v>
      </c>
      <c r="AJ33" s="21">
        <v>92.4</v>
      </c>
      <c r="AK33" s="21">
        <v>101</v>
      </c>
      <c r="AL33" s="21">
        <v>95.1</v>
      </c>
      <c r="AM33" s="21">
        <v>81</v>
      </c>
      <c r="AN33" s="21">
        <v>95.2</v>
      </c>
      <c r="AO33" s="21">
        <v>100</v>
      </c>
      <c r="AP33" s="21">
        <v>64.9</v>
      </c>
      <c r="AQ33" s="21">
        <v>75.7</v>
      </c>
      <c r="AR33" s="21">
        <v>83.3</v>
      </c>
      <c r="AS33" s="21">
        <v>76</v>
      </c>
      <c r="AT33" s="21">
        <v>90.9</v>
      </c>
      <c r="AU33" s="21">
        <v>94.7</v>
      </c>
      <c r="AV33" s="21">
        <v>102</v>
      </c>
      <c r="AW33" s="21">
        <v>95.2</v>
      </c>
    </row>
    <row r="34" spans="1:49" ht="12.75">
      <c r="A34" s="6" t="s">
        <v>35</v>
      </c>
      <c r="B34" s="21">
        <v>109.7</v>
      </c>
      <c r="C34" s="21">
        <v>101.8</v>
      </c>
      <c r="D34" s="21">
        <v>101.8</v>
      </c>
      <c r="E34" s="21">
        <v>92.7</v>
      </c>
      <c r="F34" s="21">
        <v>96</v>
      </c>
      <c r="G34" s="21">
        <v>99</v>
      </c>
      <c r="H34" s="21">
        <v>99.4</v>
      </c>
      <c r="I34" s="21">
        <v>102.8</v>
      </c>
      <c r="J34" s="21">
        <v>115.7</v>
      </c>
      <c r="K34" s="21">
        <v>114.6</v>
      </c>
      <c r="L34" s="21">
        <v>107.2</v>
      </c>
      <c r="M34" s="21">
        <v>101.8</v>
      </c>
      <c r="N34" s="21">
        <v>99.1</v>
      </c>
      <c r="O34" s="21">
        <v>105.4</v>
      </c>
      <c r="P34" s="21">
        <v>98.6</v>
      </c>
      <c r="Q34" s="21">
        <v>99.5</v>
      </c>
      <c r="R34" s="21">
        <v>104.3</v>
      </c>
      <c r="S34" s="21">
        <v>97.6</v>
      </c>
      <c r="T34" s="21">
        <v>98.1</v>
      </c>
      <c r="U34" s="21">
        <v>96.5</v>
      </c>
      <c r="V34" s="21">
        <v>80.6</v>
      </c>
      <c r="W34" s="21">
        <v>100.5</v>
      </c>
      <c r="X34" s="21">
        <v>97.5</v>
      </c>
      <c r="Y34" s="21">
        <v>92.5</v>
      </c>
      <c r="Z34" s="21">
        <v>95.5</v>
      </c>
      <c r="AA34" s="21">
        <v>98.1</v>
      </c>
      <c r="AB34" s="21">
        <v>97.9</v>
      </c>
      <c r="AC34" s="21">
        <v>105.8</v>
      </c>
      <c r="AD34" s="21">
        <v>93.5</v>
      </c>
      <c r="AE34" s="21">
        <v>93.4</v>
      </c>
      <c r="AF34" s="21">
        <v>97.7</v>
      </c>
      <c r="AG34" s="21">
        <v>93.1</v>
      </c>
      <c r="AH34" s="21">
        <v>108</v>
      </c>
      <c r="AI34" s="21">
        <v>88.3</v>
      </c>
      <c r="AJ34" s="21">
        <v>89</v>
      </c>
      <c r="AK34" s="21">
        <v>107.6</v>
      </c>
      <c r="AL34" s="21">
        <v>98.9</v>
      </c>
      <c r="AM34" s="21">
        <v>90.4</v>
      </c>
      <c r="AN34" s="21">
        <v>104.1</v>
      </c>
      <c r="AO34" s="21">
        <v>89.2</v>
      </c>
      <c r="AP34" s="21">
        <v>102.4</v>
      </c>
      <c r="AQ34" s="21">
        <v>92.3</v>
      </c>
      <c r="AR34" s="21">
        <v>95.6</v>
      </c>
      <c r="AS34" s="21">
        <v>100.5</v>
      </c>
      <c r="AT34" s="21">
        <v>96.3</v>
      </c>
      <c r="AU34" s="21">
        <v>110.8</v>
      </c>
      <c r="AV34" s="21">
        <v>106.5</v>
      </c>
      <c r="AW34" s="21">
        <v>91.7</v>
      </c>
    </row>
    <row r="35" spans="1:49" ht="12.75">
      <c r="A35" s="6" t="s">
        <v>36</v>
      </c>
      <c r="B35" s="21">
        <v>103.5</v>
      </c>
      <c r="C35" s="21">
        <v>108.1</v>
      </c>
      <c r="D35" s="21">
        <v>104.1</v>
      </c>
      <c r="E35" s="21">
        <v>99.6</v>
      </c>
      <c r="F35" s="21">
        <v>92.9</v>
      </c>
      <c r="G35" s="21">
        <v>121.3</v>
      </c>
      <c r="H35" s="21">
        <v>104</v>
      </c>
      <c r="I35" s="21">
        <v>105.1</v>
      </c>
      <c r="J35" s="21">
        <v>102</v>
      </c>
      <c r="K35" s="21">
        <v>94.9</v>
      </c>
      <c r="L35" s="21">
        <v>106.3</v>
      </c>
      <c r="M35" s="21">
        <v>116.2</v>
      </c>
      <c r="N35" s="21">
        <v>89.7</v>
      </c>
      <c r="O35" s="21">
        <v>104</v>
      </c>
      <c r="P35" s="21">
        <v>103.2</v>
      </c>
      <c r="Q35" s="21">
        <v>104.2</v>
      </c>
      <c r="R35" s="21">
        <v>100.1</v>
      </c>
      <c r="S35" s="21">
        <v>108.2</v>
      </c>
      <c r="T35" s="21">
        <v>100</v>
      </c>
      <c r="U35" s="21">
        <v>109.4</v>
      </c>
      <c r="V35" s="21">
        <v>112.9</v>
      </c>
      <c r="W35" s="21">
        <v>88.4</v>
      </c>
      <c r="X35" s="21">
        <v>92.7</v>
      </c>
      <c r="Y35" s="21">
        <v>77.5</v>
      </c>
      <c r="Z35" s="21">
        <v>106.3</v>
      </c>
      <c r="AA35" s="21">
        <v>101.5</v>
      </c>
      <c r="AB35" s="21">
        <v>96.6</v>
      </c>
      <c r="AC35" s="21">
        <v>107.3</v>
      </c>
      <c r="AD35" s="21">
        <v>108.5</v>
      </c>
      <c r="AE35" s="21">
        <v>95</v>
      </c>
      <c r="AF35" s="21">
        <v>131.3</v>
      </c>
      <c r="AG35" s="21">
        <v>118.7</v>
      </c>
      <c r="AH35" s="21">
        <v>127.8</v>
      </c>
      <c r="AI35" s="21">
        <v>113.3</v>
      </c>
      <c r="AJ35" s="21">
        <v>115.8</v>
      </c>
      <c r="AK35" s="21">
        <v>123.9</v>
      </c>
      <c r="AL35" s="21">
        <v>112.9</v>
      </c>
      <c r="AM35" s="21">
        <v>103.7</v>
      </c>
      <c r="AN35" s="21">
        <v>110</v>
      </c>
      <c r="AO35" s="21">
        <v>115</v>
      </c>
      <c r="AP35" s="21">
        <v>104.2</v>
      </c>
      <c r="AQ35" s="21">
        <v>90.9</v>
      </c>
      <c r="AR35" s="21">
        <v>67</v>
      </c>
      <c r="AS35" s="21">
        <v>75.8</v>
      </c>
      <c r="AT35" s="21">
        <v>92.8</v>
      </c>
      <c r="AU35" s="21">
        <v>99.8</v>
      </c>
      <c r="AV35" s="21">
        <v>92.3</v>
      </c>
      <c r="AW35" s="21">
        <v>92</v>
      </c>
    </row>
    <row r="36" spans="1:49" ht="12.75">
      <c r="A36" s="6" t="s">
        <v>37</v>
      </c>
      <c r="B36" s="21">
        <v>147.8</v>
      </c>
      <c r="C36" s="21">
        <v>150</v>
      </c>
      <c r="D36" s="21">
        <v>105</v>
      </c>
      <c r="E36" s="21">
        <v>81.6</v>
      </c>
      <c r="F36" s="21">
        <v>90.3</v>
      </c>
      <c r="G36" s="21">
        <v>88.4</v>
      </c>
      <c r="H36" s="21">
        <v>84.5</v>
      </c>
      <c r="I36" s="21">
        <v>132.7</v>
      </c>
      <c r="J36" s="21">
        <v>116.4</v>
      </c>
      <c r="K36" s="21">
        <v>116.2</v>
      </c>
      <c r="L36" s="21">
        <v>135.3</v>
      </c>
      <c r="M36" s="21">
        <v>115.1</v>
      </c>
      <c r="N36" s="21">
        <v>77.8</v>
      </c>
      <c r="O36" s="21">
        <v>95.9</v>
      </c>
      <c r="P36" s="21">
        <v>115.5</v>
      </c>
      <c r="Q36" s="21">
        <v>115.5</v>
      </c>
      <c r="R36" s="21">
        <v>107.8</v>
      </c>
      <c r="S36" s="21">
        <v>93.6</v>
      </c>
      <c r="T36" s="21">
        <v>79.6</v>
      </c>
      <c r="U36" s="21">
        <v>55.6</v>
      </c>
      <c r="V36" s="21">
        <v>87.4</v>
      </c>
      <c r="W36" s="21">
        <v>84.8</v>
      </c>
      <c r="X36" s="21">
        <v>90.6</v>
      </c>
      <c r="Y36" s="21">
        <v>65.1</v>
      </c>
      <c r="Z36" s="21">
        <v>93.3</v>
      </c>
      <c r="AA36" s="21">
        <v>100.3</v>
      </c>
      <c r="AB36" s="21">
        <v>93.6</v>
      </c>
      <c r="AC36" s="21">
        <v>86</v>
      </c>
      <c r="AD36" s="21">
        <v>90.9</v>
      </c>
      <c r="AE36" s="21">
        <v>89.9</v>
      </c>
      <c r="AF36" s="21">
        <v>113.5</v>
      </c>
      <c r="AG36" s="21">
        <v>139.3</v>
      </c>
      <c r="AH36" s="21">
        <v>61.4</v>
      </c>
      <c r="AI36" s="21">
        <v>96.2</v>
      </c>
      <c r="AJ36" s="21">
        <v>79.6</v>
      </c>
      <c r="AK36" s="21">
        <v>123.9</v>
      </c>
      <c r="AL36" s="21">
        <v>101.6</v>
      </c>
      <c r="AM36" s="21">
        <v>68.5</v>
      </c>
      <c r="AN36" s="21">
        <v>94.9</v>
      </c>
      <c r="AO36" s="21">
        <v>118.1</v>
      </c>
      <c r="AP36" s="21">
        <v>86.5</v>
      </c>
      <c r="AQ36" s="21">
        <v>120.9</v>
      </c>
      <c r="AR36" s="21">
        <v>20.9</v>
      </c>
      <c r="AS36" s="21">
        <v>102.1</v>
      </c>
      <c r="AT36" s="21">
        <v>160.6</v>
      </c>
      <c r="AU36" s="21">
        <v>97.9</v>
      </c>
      <c r="AV36" s="21">
        <v>87</v>
      </c>
      <c r="AW36" s="21">
        <v>69.9</v>
      </c>
    </row>
    <row r="37" spans="1:49" ht="12.75">
      <c r="A37" s="6" t="s">
        <v>38</v>
      </c>
      <c r="B37" s="21">
        <v>111.1</v>
      </c>
      <c r="C37" s="21">
        <v>106.3</v>
      </c>
      <c r="D37" s="21">
        <v>102.4</v>
      </c>
      <c r="E37" s="21">
        <v>91.4</v>
      </c>
      <c r="F37" s="21">
        <v>101.9</v>
      </c>
      <c r="G37" s="21">
        <v>113.5</v>
      </c>
      <c r="H37" s="21">
        <v>108.3</v>
      </c>
      <c r="I37" s="21">
        <v>86.7</v>
      </c>
      <c r="J37" s="21">
        <v>98.7</v>
      </c>
      <c r="K37" s="21">
        <v>98.6</v>
      </c>
      <c r="L37" s="21">
        <v>90</v>
      </c>
      <c r="M37" s="21">
        <v>104.3</v>
      </c>
      <c r="N37" s="21">
        <v>94.2</v>
      </c>
      <c r="O37" s="21">
        <v>103.3</v>
      </c>
      <c r="P37" s="21">
        <v>98.4</v>
      </c>
      <c r="Q37" s="21">
        <v>107.8</v>
      </c>
      <c r="R37" s="21">
        <v>129.2</v>
      </c>
      <c r="S37" s="21">
        <v>134.6</v>
      </c>
      <c r="T37" s="21">
        <v>127.9</v>
      </c>
      <c r="U37" s="21">
        <v>142.4</v>
      </c>
      <c r="V37" s="21">
        <v>135.3</v>
      </c>
      <c r="W37" s="21">
        <v>109.5</v>
      </c>
      <c r="X37" s="21">
        <v>123.4</v>
      </c>
      <c r="Y37" s="21">
        <v>87.6</v>
      </c>
      <c r="Z37" s="21">
        <v>93.5</v>
      </c>
      <c r="AA37" s="21">
        <v>115.3</v>
      </c>
      <c r="AB37" s="21">
        <v>104.3</v>
      </c>
      <c r="AC37" s="21">
        <v>102.5</v>
      </c>
      <c r="AD37" s="21">
        <v>84.5</v>
      </c>
      <c r="AE37" s="21">
        <v>83.3</v>
      </c>
      <c r="AF37" s="21">
        <v>110.3</v>
      </c>
      <c r="AG37" s="21">
        <v>79.9</v>
      </c>
      <c r="AH37" s="21">
        <v>84.1</v>
      </c>
      <c r="AI37" s="21">
        <v>105.5</v>
      </c>
      <c r="AJ37" s="21">
        <v>114.6</v>
      </c>
      <c r="AK37" s="21">
        <v>123.2</v>
      </c>
      <c r="AL37" s="21">
        <v>122.1</v>
      </c>
      <c r="AM37" s="21">
        <v>80.5</v>
      </c>
      <c r="AN37" s="21">
        <v>98.6</v>
      </c>
      <c r="AO37" s="21">
        <v>100.1</v>
      </c>
      <c r="AP37" s="21">
        <v>116.1</v>
      </c>
      <c r="AQ37" s="21">
        <v>91.2</v>
      </c>
      <c r="AR37" s="21">
        <v>106.7</v>
      </c>
      <c r="AS37" s="21">
        <v>143</v>
      </c>
      <c r="AT37" s="21">
        <v>123.4</v>
      </c>
      <c r="AU37" s="21">
        <v>109</v>
      </c>
      <c r="AV37" s="21">
        <v>102.6</v>
      </c>
      <c r="AW37" s="21">
        <v>86.2</v>
      </c>
    </row>
    <row r="38" spans="1:49" ht="24">
      <c r="A38" s="4" t="s">
        <v>112</v>
      </c>
      <c r="B38" s="20">
        <v>100.4</v>
      </c>
      <c r="C38" s="20">
        <v>107.6</v>
      </c>
      <c r="D38" s="20">
        <v>104.5</v>
      </c>
      <c r="E38" s="20">
        <v>102.5</v>
      </c>
      <c r="F38" s="20">
        <v>108.4</v>
      </c>
      <c r="G38" s="20">
        <v>110</v>
      </c>
      <c r="H38" s="20">
        <v>113.1</v>
      </c>
      <c r="I38" s="20">
        <v>119.2</v>
      </c>
      <c r="J38" s="20">
        <v>109.8</v>
      </c>
      <c r="K38" s="20">
        <v>124.6</v>
      </c>
      <c r="L38" s="20">
        <v>101.4</v>
      </c>
      <c r="M38" s="20">
        <v>101.5</v>
      </c>
      <c r="N38" s="20">
        <v>104.6</v>
      </c>
      <c r="O38" s="20">
        <v>117.4</v>
      </c>
      <c r="P38" s="20">
        <v>117.5</v>
      </c>
      <c r="Q38" s="20">
        <v>126.9</v>
      </c>
      <c r="R38" s="20">
        <v>105</v>
      </c>
      <c r="S38" s="20">
        <v>97.6</v>
      </c>
      <c r="T38" s="20">
        <v>104.7</v>
      </c>
      <c r="U38" s="20">
        <v>97.9</v>
      </c>
      <c r="V38" s="20">
        <v>102.4</v>
      </c>
      <c r="W38" s="20">
        <v>97.9</v>
      </c>
      <c r="X38" s="20">
        <v>115.3</v>
      </c>
      <c r="Y38" s="20">
        <v>101.5</v>
      </c>
      <c r="Z38" s="20">
        <v>97.1</v>
      </c>
      <c r="AA38" s="20">
        <v>105.7</v>
      </c>
      <c r="AB38" s="20">
        <v>103.1</v>
      </c>
      <c r="AC38" s="20">
        <v>99.5</v>
      </c>
      <c r="AD38" s="20">
        <v>102.3</v>
      </c>
      <c r="AE38" s="20">
        <v>103.1</v>
      </c>
      <c r="AF38" s="20">
        <v>103.9</v>
      </c>
      <c r="AG38" s="20">
        <v>103.5</v>
      </c>
      <c r="AH38" s="20">
        <v>106.3</v>
      </c>
      <c r="AI38" s="20">
        <v>101.4</v>
      </c>
      <c r="AJ38" s="20">
        <v>95.7</v>
      </c>
      <c r="AK38" s="20">
        <v>115.6</v>
      </c>
      <c r="AL38" s="20">
        <v>107.4</v>
      </c>
      <c r="AM38" s="20">
        <v>88.8</v>
      </c>
      <c r="AN38" s="20">
        <v>100</v>
      </c>
      <c r="AO38" s="20">
        <v>107.4</v>
      </c>
      <c r="AP38" s="20">
        <v>113.1</v>
      </c>
      <c r="AQ38" s="20">
        <v>121.3</v>
      </c>
      <c r="AR38" s="20">
        <v>103</v>
      </c>
      <c r="AS38" s="20">
        <v>101.7</v>
      </c>
      <c r="AT38" s="20">
        <v>99.9</v>
      </c>
      <c r="AU38" s="20">
        <f>101.422117-0.4</f>
        <v>101</v>
      </c>
      <c r="AV38" s="20">
        <v>97.2</v>
      </c>
      <c r="AW38" s="20">
        <v>93.4</v>
      </c>
    </row>
    <row r="39" spans="1:49" ht="12.75">
      <c r="A39" s="6" t="s">
        <v>39</v>
      </c>
      <c r="B39" s="21">
        <v>141.1</v>
      </c>
      <c r="C39" s="21">
        <v>120.9</v>
      </c>
      <c r="D39" s="21">
        <v>118.8</v>
      </c>
      <c r="E39" s="21">
        <v>89.6</v>
      </c>
      <c r="F39" s="21">
        <v>79.2</v>
      </c>
      <c r="G39" s="21">
        <v>91.1</v>
      </c>
      <c r="H39" s="21">
        <v>82.5</v>
      </c>
      <c r="I39" s="21">
        <v>76.5</v>
      </c>
      <c r="J39" s="21">
        <v>106.4</v>
      </c>
      <c r="K39" s="21">
        <v>150.9</v>
      </c>
      <c r="L39" s="21">
        <v>112.2</v>
      </c>
      <c r="M39" s="21">
        <v>98.1</v>
      </c>
      <c r="N39" s="21">
        <v>68.9</v>
      </c>
      <c r="O39" s="21">
        <v>85.2</v>
      </c>
      <c r="P39" s="21">
        <v>97.8</v>
      </c>
      <c r="Q39" s="21">
        <v>127.5</v>
      </c>
      <c r="R39" s="21">
        <v>90.1</v>
      </c>
      <c r="S39" s="21">
        <v>109.8</v>
      </c>
      <c r="T39" s="21">
        <v>132</v>
      </c>
      <c r="U39" s="21">
        <v>123.2</v>
      </c>
      <c r="V39" s="21">
        <v>122.2</v>
      </c>
      <c r="W39" s="21">
        <v>89.4</v>
      </c>
      <c r="X39" s="21">
        <v>94.5</v>
      </c>
      <c r="Y39" s="21">
        <v>92.9</v>
      </c>
      <c r="Z39" s="21">
        <v>107.3</v>
      </c>
      <c r="AA39" s="21">
        <v>104.5</v>
      </c>
      <c r="AB39" s="21">
        <v>94.6</v>
      </c>
      <c r="AC39" s="21">
        <v>112.1</v>
      </c>
      <c r="AD39" s="21">
        <v>99.2</v>
      </c>
      <c r="AE39" s="21">
        <v>78.8</v>
      </c>
      <c r="AF39" s="21">
        <v>67.8</v>
      </c>
      <c r="AG39" s="21">
        <v>89.2</v>
      </c>
      <c r="AH39" s="21">
        <v>78.6</v>
      </c>
      <c r="AI39" s="21">
        <v>62.1</v>
      </c>
      <c r="AJ39" s="21">
        <v>73.2</v>
      </c>
      <c r="AK39" s="21">
        <v>98.2</v>
      </c>
      <c r="AL39" s="21">
        <v>81.4</v>
      </c>
      <c r="AM39" s="21">
        <v>79.2</v>
      </c>
      <c r="AN39" s="21">
        <v>83.2</v>
      </c>
      <c r="AO39" s="21">
        <v>69.3</v>
      </c>
      <c r="AP39" s="21">
        <v>95.4</v>
      </c>
      <c r="AQ39" s="21">
        <v>100.6</v>
      </c>
      <c r="AR39" s="21">
        <v>99.2</v>
      </c>
      <c r="AS39" s="21">
        <v>89.9</v>
      </c>
      <c r="AT39" s="21">
        <v>108.1</v>
      </c>
      <c r="AU39" s="21">
        <v>113.9</v>
      </c>
      <c r="AV39" s="21">
        <v>101.8</v>
      </c>
      <c r="AW39" s="21">
        <v>100.7</v>
      </c>
    </row>
    <row r="40" spans="1:49" ht="12.75">
      <c r="A40" s="6" t="s">
        <v>43</v>
      </c>
      <c r="B40" s="21">
        <v>66.6</v>
      </c>
      <c r="C40" s="21">
        <v>84.7</v>
      </c>
      <c r="D40" s="21">
        <v>82.4</v>
      </c>
      <c r="E40" s="21">
        <v>112.6</v>
      </c>
      <c r="F40" s="21">
        <v>129.2</v>
      </c>
      <c r="G40" s="21">
        <v>67.6</v>
      </c>
      <c r="H40" s="21">
        <v>64.8</v>
      </c>
      <c r="I40" s="21">
        <v>70.8</v>
      </c>
      <c r="J40" s="21">
        <v>66.4</v>
      </c>
      <c r="K40" s="21">
        <v>104.4</v>
      </c>
      <c r="L40" s="21">
        <v>341.8</v>
      </c>
      <c r="M40" s="21">
        <v>344.2</v>
      </c>
      <c r="N40" s="21">
        <v>134.4</v>
      </c>
      <c r="O40" s="21">
        <v>117.3</v>
      </c>
      <c r="P40" s="21">
        <v>103.6</v>
      </c>
      <c r="Q40" s="21">
        <v>83.8</v>
      </c>
      <c r="R40" s="21">
        <v>102.8</v>
      </c>
      <c r="S40" s="21">
        <v>212.2</v>
      </c>
      <c r="T40" s="21">
        <v>167.5</v>
      </c>
      <c r="U40" s="21">
        <v>217</v>
      </c>
      <c r="V40" s="21">
        <v>140.8</v>
      </c>
      <c r="W40" s="21">
        <v>58.3</v>
      </c>
      <c r="X40" s="21">
        <v>26.8</v>
      </c>
      <c r="Y40" s="21">
        <v>26.5</v>
      </c>
      <c r="Z40" s="21">
        <v>86.3</v>
      </c>
      <c r="AA40" s="21">
        <v>86.2</v>
      </c>
      <c r="AB40" s="21">
        <v>79.1</v>
      </c>
      <c r="AC40" s="21">
        <v>76.1</v>
      </c>
      <c r="AD40" s="21">
        <v>68.7</v>
      </c>
      <c r="AE40" s="21">
        <v>44.6</v>
      </c>
      <c r="AF40" s="21">
        <v>69.7</v>
      </c>
      <c r="AG40" s="21">
        <v>46.2</v>
      </c>
      <c r="AH40" s="21">
        <v>52.2</v>
      </c>
      <c r="AI40" s="21">
        <v>122</v>
      </c>
      <c r="AJ40" s="21">
        <v>86.7</v>
      </c>
      <c r="AK40" s="21">
        <v>121.2</v>
      </c>
      <c r="AL40" s="21">
        <v>111.4</v>
      </c>
      <c r="AM40" s="21">
        <v>90.1</v>
      </c>
      <c r="AN40" s="21">
        <v>99.2</v>
      </c>
      <c r="AO40" s="21">
        <v>133.2</v>
      </c>
      <c r="AP40" s="21">
        <v>84.6</v>
      </c>
      <c r="AQ40" s="21">
        <v>100</v>
      </c>
      <c r="AR40" s="21">
        <v>84.2</v>
      </c>
      <c r="AS40" s="21">
        <v>73.9</v>
      </c>
      <c r="AT40" s="21">
        <v>94.9</v>
      </c>
      <c r="AU40" s="21">
        <v>132.2</v>
      </c>
      <c r="AV40" s="21">
        <v>94.9</v>
      </c>
      <c r="AW40" s="21">
        <v>69</v>
      </c>
    </row>
    <row r="41" spans="1:49" ht="12.75">
      <c r="A41" s="6" t="s">
        <v>47</v>
      </c>
      <c r="B41" s="21">
        <v>102</v>
      </c>
      <c r="C41" s="21">
        <v>110</v>
      </c>
      <c r="D41" s="21">
        <v>104</v>
      </c>
      <c r="E41" s="21">
        <v>94.7</v>
      </c>
      <c r="F41" s="21">
        <v>94.4</v>
      </c>
      <c r="G41" s="21">
        <v>98</v>
      </c>
      <c r="H41" s="21">
        <v>102.7</v>
      </c>
      <c r="I41" s="21">
        <v>120.3</v>
      </c>
      <c r="J41" s="21">
        <v>110.7</v>
      </c>
      <c r="K41" s="21">
        <v>121.2</v>
      </c>
      <c r="L41" s="21">
        <v>85.3</v>
      </c>
      <c r="M41" s="21">
        <v>97.1</v>
      </c>
      <c r="N41" s="21">
        <v>100</v>
      </c>
      <c r="O41" s="21">
        <v>116</v>
      </c>
      <c r="P41" s="21">
        <v>114.1</v>
      </c>
      <c r="Q41" s="21">
        <v>130.9</v>
      </c>
      <c r="R41" s="21">
        <v>122.5</v>
      </c>
      <c r="S41" s="21">
        <v>108.2</v>
      </c>
      <c r="T41" s="21">
        <v>107.5</v>
      </c>
      <c r="U41" s="21">
        <v>87.5</v>
      </c>
      <c r="V41" s="21">
        <v>86.5</v>
      </c>
      <c r="W41" s="21">
        <v>97</v>
      </c>
      <c r="X41" s="21">
        <v>120.8</v>
      </c>
      <c r="Y41" s="21">
        <v>105.2</v>
      </c>
      <c r="Z41" s="21">
        <v>90.4</v>
      </c>
      <c r="AA41" s="21">
        <v>105.2</v>
      </c>
      <c r="AB41" s="21">
        <v>111.1</v>
      </c>
      <c r="AC41" s="21">
        <v>102.2</v>
      </c>
      <c r="AD41" s="21">
        <v>113.4</v>
      </c>
      <c r="AE41" s="21">
        <v>104.5</v>
      </c>
      <c r="AF41" s="21">
        <v>115.7</v>
      </c>
      <c r="AG41" s="21">
        <v>134.4</v>
      </c>
      <c r="AH41" s="21">
        <v>149.8</v>
      </c>
      <c r="AI41" s="21">
        <v>113.7</v>
      </c>
      <c r="AJ41" s="21">
        <v>113</v>
      </c>
      <c r="AK41" s="21">
        <v>121.3</v>
      </c>
      <c r="AL41" s="21">
        <v>133.2</v>
      </c>
      <c r="AM41" s="21">
        <v>99.1</v>
      </c>
      <c r="AN41" s="21">
        <v>100.6</v>
      </c>
      <c r="AO41" s="21">
        <v>91.1</v>
      </c>
      <c r="AP41" s="21">
        <v>105.4</v>
      </c>
      <c r="AQ41" s="21">
        <v>112.9</v>
      </c>
      <c r="AR41" s="21">
        <v>91.2</v>
      </c>
      <c r="AS41" s="21">
        <v>83</v>
      </c>
      <c r="AT41" s="21">
        <v>74.7</v>
      </c>
      <c r="AU41" s="21">
        <v>98.2</v>
      </c>
      <c r="AV41" s="21">
        <v>100.4</v>
      </c>
      <c r="AW41" s="21">
        <v>99.5</v>
      </c>
    </row>
    <row r="42" spans="1:49" ht="12.75">
      <c r="A42" s="6" t="s">
        <v>49</v>
      </c>
      <c r="B42" s="21">
        <v>104.6</v>
      </c>
      <c r="C42" s="21">
        <v>101.6</v>
      </c>
      <c r="D42" s="21">
        <v>103.4</v>
      </c>
      <c r="E42" s="21">
        <v>98.1</v>
      </c>
      <c r="F42" s="21">
        <v>105.1</v>
      </c>
      <c r="G42" s="21">
        <v>106.3</v>
      </c>
      <c r="H42" s="21">
        <v>106.1</v>
      </c>
      <c r="I42" s="21">
        <v>106.7</v>
      </c>
      <c r="J42" s="21">
        <v>101.1</v>
      </c>
      <c r="K42" s="21">
        <v>105.7</v>
      </c>
      <c r="L42" s="21">
        <v>87.4</v>
      </c>
      <c r="M42" s="21">
        <v>80.4</v>
      </c>
      <c r="N42" s="21">
        <v>92.1</v>
      </c>
      <c r="O42" s="21">
        <v>98</v>
      </c>
      <c r="P42" s="21">
        <v>98.5</v>
      </c>
      <c r="Q42" s="21">
        <v>102.7</v>
      </c>
      <c r="R42" s="21">
        <v>94.8</v>
      </c>
      <c r="S42" s="21">
        <v>97.9</v>
      </c>
      <c r="T42" s="21">
        <v>101</v>
      </c>
      <c r="U42" s="21">
        <v>98</v>
      </c>
      <c r="V42" s="21">
        <v>107</v>
      </c>
      <c r="W42" s="21">
        <v>99.5</v>
      </c>
      <c r="X42" s="21">
        <v>115</v>
      </c>
      <c r="Y42" s="21">
        <v>121.5</v>
      </c>
      <c r="Z42" s="21">
        <v>112.6</v>
      </c>
      <c r="AA42" s="21">
        <v>127.2</v>
      </c>
      <c r="AB42" s="21">
        <v>122.8</v>
      </c>
      <c r="AC42" s="21">
        <v>98.7</v>
      </c>
      <c r="AD42" s="21">
        <v>102.2</v>
      </c>
      <c r="AE42" s="21">
        <v>102.7</v>
      </c>
      <c r="AF42" s="21">
        <v>106.1</v>
      </c>
      <c r="AG42" s="21">
        <v>102.8</v>
      </c>
      <c r="AH42" s="21">
        <v>94.6</v>
      </c>
      <c r="AI42" s="21">
        <v>104.4</v>
      </c>
      <c r="AJ42" s="21">
        <v>102.2</v>
      </c>
      <c r="AK42" s="21">
        <v>106.1</v>
      </c>
      <c r="AL42" s="21">
        <v>97</v>
      </c>
      <c r="AM42" s="21">
        <v>80.7</v>
      </c>
      <c r="AN42" s="21">
        <v>80.1</v>
      </c>
      <c r="AO42" s="21">
        <v>107.1</v>
      </c>
      <c r="AP42" s="21">
        <v>98.5</v>
      </c>
      <c r="AQ42" s="21">
        <v>106.9</v>
      </c>
      <c r="AR42" s="21">
        <v>134.9</v>
      </c>
      <c r="AS42" s="21">
        <v>94.5</v>
      </c>
      <c r="AT42" s="21">
        <v>98.3</v>
      </c>
      <c r="AU42" s="21">
        <v>104.6</v>
      </c>
      <c r="AV42" s="21">
        <v>88.7</v>
      </c>
      <c r="AW42" s="21">
        <v>91.5</v>
      </c>
    </row>
    <row r="43" spans="1:49" ht="12.75">
      <c r="A43" s="6" t="s">
        <v>50</v>
      </c>
      <c r="B43" s="21">
        <v>96.7</v>
      </c>
      <c r="C43" s="21">
        <v>97.9</v>
      </c>
      <c r="D43" s="21">
        <v>99.5</v>
      </c>
      <c r="E43" s="21">
        <v>105</v>
      </c>
      <c r="F43" s="21">
        <v>105.1</v>
      </c>
      <c r="G43" s="21">
        <v>100.5</v>
      </c>
      <c r="H43" s="21">
        <v>90.7</v>
      </c>
      <c r="I43" s="21">
        <v>93.1</v>
      </c>
      <c r="J43" s="21">
        <v>88.5</v>
      </c>
      <c r="K43" s="21">
        <v>95.3</v>
      </c>
      <c r="L43" s="21">
        <v>86.7</v>
      </c>
      <c r="M43" s="21">
        <v>86.2</v>
      </c>
      <c r="N43" s="21">
        <v>90.9</v>
      </c>
      <c r="O43" s="21">
        <v>103.4</v>
      </c>
      <c r="P43" s="21">
        <v>106.9</v>
      </c>
      <c r="Q43" s="21">
        <v>104</v>
      </c>
      <c r="R43" s="21">
        <v>99.1</v>
      </c>
      <c r="S43" s="21">
        <v>91.7</v>
      </c>
      <c r="T43" s="21">
        <v>105</v>
      </c>
      <c r="U43" s="21">
        <v>105.3</v>
      </c>
      <c r="V43" s="21">
        <v>109.2</v>
      </c>
      <c r="W43" s="21">
        <v>104.7</v>
      </c>
      <c r="X43" s="21">
        <v>122.5</v>
      </c>
      <c r="Y43" s="21">
        <v>110.3</v>
      </c>
      <c r="Z43" s="21">
        <v>105.4</v>
      </c>
      <c r="AA43" s="21">
        <v>106.3</v>
      </c>
      <c r="AB43" s="21">
        <v>102.2</v>
      </c>
      <c r="AC43" s="21">
        <v>88.9</v>
      </c>
      <c r="AD43" s="21">
        <v>94</v>
      </c>
      <c r="AE43" s="21">
        <v>132.1</v>
      </c>
      <c r="AF43" s="21">
        <v>106</v>
      </c>
      <c r="AG43" s="21">
        <v>102.1</v>
      </c>
      <c r="AH43" s="21">
        <v>97.1</v>
      </c>
      <c r="AI43" s="21">
        <v>95</v>
      </c>
      <c r="AJ43" s="21">
        <v>105.2</v>
      </c>
      <c r="AK43" s="21">
        <v>122.6</v>
      </c>
      <c r="AL43" s="21">
        <v>105.5</v>
      </c>
      <c r="AM43" s="21">
        <v>97.1</v>
      </c>
      <c r="AN43" s="21">
        <v>110.3</v>
      </c>
      <c r="AO43" s="21">
        <v>134.9</v>
      </c>
      <c r="AP43" s="21">
        <v>107.1</v>
      </c>
      <c r="AQ43" s="21">
        <v>111.8</v>
      </c>
      <c r="AR43" s="21">
        <v>99.9</v>
      </c>
      <c r="AS43" s="21">
        <v>95.8</v>
      </c>
      <c r="AT43" s="21">
        <v>104</v>
      </c>
      <c r="AU43" s="21">
        <v>111.1</v>
      </c>
      <c r="AV43" s="21">
        <v>90.5</v>
      </c>
      <c r="AW43" s="21">
        <v>85.5</v>
      </c>
    </row>
    <row r="44" spans="1:49" ht="12.75">
      <c r="A44" s="6" t="s">
        <v>51</v>
      </c>
      <c r="B44" s="21">
        <v>100.6</v>
      </c>
      <c r="C44" s="21">
        <v>113</v>
      </c>
      <c r="D44" s="21">
        <v>108.4</v>
      </c>
      <c r="E44" s="21">
        <v>110.6</v>
      </c>
      <c r="F44" s="21">
        <v>128.3</v>
      </c>
      <c r="G44" s="21">
        <v>130.2</v>
      </c>
      <c r="H44" s="21">
        <v>139</v>
      </c>
      <c r="I44" s="21">
        <v>137.2</v>
      </c>
      <c r="J44" s="21">
        <v>122.7</v>
      </c>
      <c r="K44" s="21">
        <v>147.3</v>
      </c>
      <c r="L44" s="21">
        <v>119.7</v>
      </c>
      <c r="M44" s="21">
        <v>110.4</v>
      </c>
      <c r="N44" s="21">
        <v>118.6</v>
      </c>
      <c r="O44" s="21">
        <v>130.2</v>
      </c>
      <c r="P44" s="21">
        <v>129.8</v>
      </c>
      <c r="Q44" s="21">
        <v>146.1</v>
      </c>
      <c r="R44" s="21">
        <v>99.1</v>
      </c>
      <c r="S44" s="21">
        <v>91.9</v>
      </c>
      <c r="T44" s="21">
        <v>102.7</v>
      </c>
      <c r="U44" s="21">
        <v>102.7</v>
      </c>
      <c r="V44" s="21">
        <v>111.2</v>
      </c>
      <c r="W44" s="21">
        <v>96.3</v>
      </c>
      <c r="X44" s="21">
        <v>116.7</v>
      </c>
      <c r="Y44" s="21">
        <v>99.4</v>
      </c>
      <c r="Z44" s="21">
        <v>95.8</v>
      </c>
      <c r="AA44" s="21">
        <v>103.4</v>
      </c>
      <c r="AB44" s="21">
        <v>96.6</v>
      </c>
      <c r="AC44" s="21">
        <v>102.9</v>
      </c>
      <c r="AD44" s="21">
        <v>100.2</v>
      </c>
      <c r="AE44" s="21">
        <v>88.4</v>
      </c>
      <c r="AF44" s="21">
        <v>95.5</v>
      </c>
      <c r="AG44" s="21">
        <v>84.5</v>
      </c>
      <c r="AH44" s="21">
        <v>86.4</v>
      </c>
      <c r="AI44" s="21">
        <v>96.4</v>
      </c>
      <c r="AJ44" s="21">
        <v>81</v>
      </c>
      <c r="AK44" s="21">
        <v>110.3</v>
      </c>
      <c r="AL44" s="21">
        <v>95.9</v>
      </c>
      <c r="AM44" s="21">
        <v>80.6</v>
      </c>
      <c r="AN44" s="21">
        <v>99</v>
      </c>
      <c r="AO44" s="21">
        <v>108.7</v>
      </c>
      <c r="AP44" s="21">
        <v>127.9</v>
      </c>
      <c r="AQ44" s="21">
        <v>139.6</v>
      </c>
      <c r="AR44" s="21">
        <v>109</v>
      </c>
      <c r="AS44" s="21">
        <v>124.5</v>
      </c>
      <c r="AT44" s="21">
        <v>121.7</v>
      </c>
      <c r="AU44" s="21">
        <v>99.2</v>
      </c>
      <c r="AV44" s="21">
        <v>99.4</v>
      </c>
      <c r="AW44" s="21">
        <v>92.8</v>
      </c>
    </row>
    <row r="45" spans="1:49" ht="24">
      <c r="A45" s="4" t="s">
        <v>109</v>
      </c>
      <c r="B45" s="20">
        <v>100</v>
      </c>
      <c r="C45" s="20">
        <v>106.5</v>
      </c>
      <c r="D45" s="20">
        <v>100.3</v>
      </c>
      <c r="E45" s="20">
        <v>88.8</v>
      </c>
      <c r="F45" s="20">
        <v>88.7</v>
      </c>
      <c r="G45" s="20">
        <v>93.8</v>
      </c>
      <c r="H45" s="20">
        <v>102</v>
      </c>
      <c r="I45" s="20">
        <v>129.8</v>
      </c>
      <c r="J45" s="20">
        <v>112.5</v>
      </c>
      <c r="K45" s="20">
        <v>117</v>
      </c>
      <c r="L45" s="20">
        <v>96.4</v>
      </c>
      <c r="M45" s="20">
        <v>98.2</v>
      </c>
      <c r="N45" s="20">
        <v>93.3</v>
      </c>
      <c r="O45" s="20">
        <v>102.8</v>
      </c>
      <c r="P45" s="20">
        <v>106.5</v>
      </c>
      <c r="Q45" s="20">
        <v>115.9</v>
      </c>
      <c r="R45" s="20">
        <v>111.9</v>
      </c>
      <c r="S45" s="20">
        <v>113.7</v>
      </c>
      <c r="T45" s="20">
        <v>110.1</v>
      </c>
      <c r="U45" s="20">
        <v>90.6</v>
      </c>
      <c r="V45" s="20">
        <v>91.3</v>
      </c>
      <c r="W45" s="20">
        <v>90.3</v>
      </c>
      <c r="X45" s="20">
        <v>121.7</v>
      </c>
      <c r="Y45" s="20">
        <v>105.9</v>
      </c>
      <c r="Z45" s="20">
        <v>105.2</v>
      </c>
      <c r="AA45" s="20">
        <v>111.6</v>
      </c>
      <c r="AB45" s="20">
        <v>111.1</v>
      </c>
      <c r="AC45" s="20">
        <v>84.7</v>
      </c>
      <c r="AD45" s="20">
        <v>101.6</v>
      </c>
      <c r="AE45" s="20">
        <v>101.5</v>
      </c>
      <c r="AF45" s="20">
        <v>97.5</v>
      </c>
      <c r="AG45" s="20">
        <v>116.4</v>
      </c>
      <c r="AH45" s="20">
        <v>99.8</v>
      </c>
      <c r="AI45" s="20">
        <v>90.5</v>
      </c>
      <c r="AJ45" s="20">
        <v>83.6</v>
      </c>
      <c r="AK45" s="20">
        <v>99.2</v>
      </c>
      <c r="AL45" s="20">
        <v>93.1</v>
      </c>
      <c r="AM45" s="20">
        <v>67.1</v>
      </c>
      <c r="AN45" s="20">
        <v>76.5</v>
      </c>
      <c r="AO45" s="20">
        <v>104.1</v>
      </c>
      <c r="AP45" s="20">
        <v>94.5</v>
      </c>
      <c r="AQ45" s="20">
        <v>93.7</v>
      </c>
      <c r="AR45" s="20">
        <v>103.3</v>
      </c>
      <c r="AS45" s="20">
        <v>84.8</v>
      </c>
      <c r="AT45" s="20">
        <v>105.3</v>
      </c>
      <c r="AU45" s="20">
        <v>115.8</v>
      </c>
      <c r="AV45" s="20">
        <v>97</v>
      </c>
      <c r="AW45" s="20">
        <v>100.6</v>
      </c>
    </row>
    <row r="46" spans="1:49" ht="12.75">
      <c r="A46" s="6" t="s">
        <v>40</v>
      </c>
      <c r="B46" s="21">
        <v>98.8</v>
      </c>
      <c r="C46" s="21">
        <v>101.5</v>
      </c>
      <c r="D46" s="21">
        <v>111.6</v>
      </c>
      <c r="E46" s="21">
        <v>134</v>
      </c>
      <c r="F46" s="21">
        <v>130.9</v>
      </c>
      <c r="G46" s="21">
        <v>105.8</v>
      </c>
      <c r="H46" s="21">
        <v>135</v>
      </c>
      <c r="I46" s="21">
        <v>80.7</v>
      </c>
      <c r="J46" s="21">
        <v>48.8</v>
      </c>
      <c r="K46" s="21">
        <v>52.3</v>
      </c>
      <c r="L46" s="21">
        <v>67.7</v>
      </c>
      <c r="M46" s="21">
        <v>81.6</v>
      </c>
      <c r="N46" s="21">
        <v>83</v>
      </c>
      <c r="O46" s="21">
        <v>88.5</v>
      </c>
      <c r="P46" s="21">
        <v>64.3</v>
      </c>
      <c r="Q46" s="21">
        <v>58.5</v>
      </c>
      <c r="R46" s="21">
        <v>65.7</v>
      </c>
      <c r="S46" s="21">
        <v>74.6</v>
      </c>
      <c r="T46" s="21">
        <v>82.9</v>
      </c>
      <c r="U46" s="21">
        <v>107</v>
      </c>
      <c r="V46" s="21">
        <v>150.8</v>
      </c>
      <c r="W46" s="21">
        <v>117</v>
      </c>
      <c r="X46" s="21">
        <v>135.9</v>
      </c>
      <c r="Y46" s="21">
        <v>112.7</v>
      </c>
      <c r="Z46" s="21">
        <v>98.3</v>
      </c>
      <c r="AA46" s="21">
        <v>98.8</v>
      </c>
      <c r="AB46" s="21">
        <v>133.3</v>
      </c>
      <c r="AC46" s="21">
        <v>122</v>
      </c>
      <c r="AD46" s="21">
        <v>112.8</v>
      </c>
      <c r="AE46" s="21">
        <v>74</v>
      </c>
      <c r="AF46" s="21">
        <v>92.3</v>
      </c>
      <c r="AG46" s="21">
        <v>81.5</v>
      </c>
      <c r="AH46" s="21">
        <v>81.1</v>
      </c>
      <c r="AI46" s="21">
        <v>89.8</v>
      </c>
      <c r="AJ46" s="21">
        <v>76.6</v>
      </c>
      <c r="AK46" s="21">
        <v>116.5</v>
      </c>
      <c r="AL46" s="21">
        <v>115.7</v>
      </c>
      <c r="AM46" s="21">
        <v>110.4</v>
      </c>
      <c r="AN46" s="21">
        <v>107.4</v>
      </c>
      <c r="AO46" s="21">
        <v>122.6</v>
      </c>
      <c r="AP46" s="21">
        <v>122.1</v>
      </c>
      <c r="AQ46" s="21">
        <v>124.8</v>
      </c>
      <c r="AR46" s="21">
        <v>114</v>
      </c>
      <c r="AS46" s="21">
        <v>159.8</v>
      </c>
      <c r="AT46" s="21">
        <v>160.8</v>
      </c>
      <c r="AU46" s="21">
        <v>156.4</v>
      </c>
      <c r="AV46" s="21">
        <v>101</v>
      </c>
      <c r="AW46" s="21">
        <v>98.6</v>
      </c>
    </row>
    <row r="47" spans="1:49" ht="12.75">
      <c r="A47" s="6" t="s">
        <v>41</v>
      </c>
      <c r="B47" s="21">
        <v>158.7</v>
      </c>
      <c r="C47" s="21">
        <v>157.8</v>
      </c>
      <c r="D47" s="21">
        <v>176.3</v>
      </c>
      <c r="E47" s="21">
        <v>63.9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146.2</v>
      </c>
      <c r="L47" s="21">
        <v>53.2</v>
      </c>
      <c r="M47" s="21">
        <v>63</v>
      </c>
      <c r="N47" s="21">
        <v>64.4</v>
      </c>
      <c r="O47" s="21">
        <v>67.6</v>
      </c>
      <c r="P47" s="21">
        <v>80.6</v>
      </c>
      <c r="Q47" s="21">
        <v>147.8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236.8</v>
      </c>
      <c r="X47" s="21">
        <v>175.6</v>
      </c>
      <c r="Y47" s="21">
        <v>152.2</v>
      </c>
      <c r="Z47" s="21">
        <v>166</v>
      </c>
      <c r="AA47" s="21">
        <v>162.5</v>
      </c>
      <c r="AB47" s="21">
        <v>140.7</v>
      </c>
      <c r="AC47" s="21">
        <v>108.8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66.7</v>
      </c>
      <c r="AJ47" s="21">
        <v>101.4</v>
      </c>
      <c r="AK47" s="21">
        <v>114.3</v>
      </c>
      <c r="AL47" s="21">
        <v>115.7</v>
      </c>
      <c r="AM47" s="21">
        <v>159.1</v>
      </c>
      <c r="AN47" s="21">
        <v>145.9</v>
      </c>
      <c r="AO47" s="21">
        <v>292.3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450</v>
      </c>
      <c r="AV47" s="21">
        <v>91.7</v>
      </c>
      <c r="AW47" s="21">
        <v>37.3</v>
      </c>
    </row>
    <row r="48" spans="1:49" ht="24">
      <c r="A48" s="6" t="s">
        <v>42</v>
      </c>
      <c r="B48" s="21">
        <v>101</v>
      </c>
      <c r="C48" s="21">
        <v>110.4</v>
      </c>
      <c r="D48" s="21">
        <v>109.9</v>
      </c>
      <c r="E48" s="21">
        <v>115.5</v>
      </c>
      <c r="F48" s="21">
        <v>118.3</v>
      </c>
      <c r="G48" s="21">
        <v>101.8</v>
      </c>
      <c r="H48" s="21">
        <v>85.4</v>
      </c>
      <c r="I48" s="21">
        <v>78.4</v>
      </c>
      <c r="J48" s="21">
        <v>78.2</v>
      </c>
      <c r="K48" s="21">
        <v>102.8</v>
      </c>
      <c r="L48" s="21">
        <v>80.1</v>
      </c>
      <c r="M48" s="21">
        <v>84.5</v>
      </c>
      <c r="N48" s="21">
        <v>104.7</v>
      </c>
      <c r="O48" s="21">
        <v>87.9</v>
      </c>
      <c r="P48" s="21">
        <v>89.6</v>
      </c>
      <c r="Q48" s="21">
        <v>89.7</v>
      </c>
      <c r="R48" s="21">
        <v>78</v>
      </c>
      <c r="S48" s="21">
        <v>89.7</v>
      </c>
      <c r="T48" s="21">
        <v>132.3</v>
      </c>
      <c r="U48" s="21">
        <v>165</v>
      </c>
      <c r="V48" s="21">
        <v>136.9</v>
      </c>
      <c r="W48" s="21">
        <v>94.3</v>
      </c>
      <c r="X48" s="21">
        <v>117.4</v>
      </c>
      <c r="Y48" s="21">
        <v>101.3</v>
      </c>
      <c r="Z48" s="21">
        <v>93.1</v>
      </c>
      <c r="AA48" s="21">
        <v>113.3</v>
      </c>
      <c r="AB48" s="21">
        <v>97.7</v>
      </c>
      <c r="AC48" s="21">
        <v>123.2</v>
      </c>
      <c r="AD48" s="21">
        <v>150.6</v>
      </c>
      <c r="AE48" s="21">
        <v>141.3</v>
      </c>
      <c r="AF48" s="21">
        <v>107.6</v>
      </c>
      <c r="AG48" s="21">
        <v>100.4</v>
      </c>
      <c r="AH48" s="21">
        <v>112.4</v>
      </c>
      <c r="AI48" s="21">
        <v>112.9</v>
      </c>
      <c r="AJ48" s="21">
        <v>108.2</v>
      </c>
      <c r="AK48" s="21">
        <v>123.2</v>
      </c>
      <c r="AL48" s="21">
        <v>113.5</v>
      </c>
      <c r="AM48" s="21">
        <v>96.1</v>
      </c>
      <c r="AN48" s="21">
        <v>109</v>
      </c>
      <c r="AO48" s="21">
        <v>101.1</v>
      </c>
      <c r="AP48" s="21">
        <v>115</v>
      </c>
      <c r="AQ48" s="21">
        <v>110.9</v>
      </c>
      <c r="AR48" s="21">
        <v>120.9</v>
      </c>
      <c r="AS48" s="21">
        <v>109.8</v>
      </c>
      <c r="AT48" s="21">
        <v>119.2</v>
      </c>
      <c r="AU48" s="21">
        <v>124.5</v>
      </c>
      <c r="AV48" s="21">
        <v>104.5</v>
      </c>
      <c r="AW48" s="21">
        <v>99.8</v>
      </c>
    </row>
    <row r="49" spans="1:49" ht="24">
      <c r="A49" s="6" t="s">
        <v>44</v>
      </c>
      <c r="B49" s="21">
        <v>105.6</v>
      </c>
      <c r="C49" s="21">
        <v>106.6</v>
      </c>
      <c r="D49" s="21">
        <v>100.9</v>
      </c>
      <c r="E49" s="21">
        <v>132.4</v>
      </c>
      <c r="F49" s="21">
        <v>103.4</v>
      </c>
      <c r="G49" s="21">
        <v>104.4</v>
      </c>
      <c r="H49" s="21">
        <v>100.9</v>
      </c>
      <c r="I49" s="21">
        <v>109.3</v>
      </c>
      <c r="J49" s="21">
        <v>89.2</v>
      </c>
      <c r="K49" s="21">
        <v>93.5</v>
      </c>
      <c r="L49" s="21">
        <v>88.2</v>
      </c>
      <c r="M49" s="21">
        <v>101.4</v>
      </c>
      <c r="N49" s="21">
        <v>92.9</v>
      </c>
      <c r="O49" s="21">
        <v>105.3</v>
      </c>
      <c r="P49" s="21">
        <v>116.8</v>
      </c>
      <c r="Q49" s="21">
        <v>82.7</v>
      </c>
      <c r="R49" s="21">
        <v>91.6</v>
      </c>
      <c r="S49" s="21">
        <v>103.9</v>
      </c>
      <c r="T49" s="21">
        <v>107.1</v>
      </c>
      <c r="U49" s="21">
        <v>94.8</v>
      </c>
      <c r="V49" s="21">
        <v>77.7</v>
      </c>
      <c r="W49" s="21">
        <v>96.5</v>
      </c>
      <c r="X49" s="21">
        <v>116.8</v>
      </c>
      <c r="Y49" s="21">
        <v>97.8</v>
      </c>
      <c r="Z49" s="21">
        <v>112.1</v>
      </c>
      <c r="AA49" s="21">
        <v>113.6</v>
      </c>
      <c r="AB49" s="21">
        <v>101.8</v>
      </c>
      <c r="AC49" s="21">
        <v>110</v>
      </c>
      <c r="AD49" s="21">
        <v>104.8</v>
      </c>
      <c r="AE49" s="21">
        <v>97.1</v>
      </c>
      <c r="AF49" s="21">
        <v>94.4</v>
      </c>
      <c r="AG49" s="21">
        <v>115.1</v>
      </c>
      <c r="AH49" s="21">
        <v>124.8</v>
      </c>
      <c r="AI49" s="21">
        <v>93.7</v>
      </c>
      <c r="AJ49" s="21">
        <v>91</v>
      </c>
      <c r="AK49" s="21">
        <v>115</v>
      </c>
      <c r="AL49" s="21">
        <v>97.1</v>
      </c>
      <c r="AM49" s="21">
        <v>88.2</v>
      </c>
      <c r="AN49" s="21">
        <v>92.8</v>
      </c>
      <c r="AO49" s="21">
        <v>98.9</v>
      </c>
      <c r="AP49" s="21">
        <v>98.7</v>
      </c>
      <c r="AQ49" s="21">
        <v>102.7</v>
      </c>
      <c r="AR49" s="21">
        <v>101.4</v>
      </c>
      <c r="AS49" s="21">
        <v>87.7</v>
      </c>
      <c r="AT49" s="21">
        <v>127.9</v>
      </c>
      <c r="AU49" s="21">
        <v>130.5</v>
      </c>
      <c r="AV49" s="21">
        <v>100</v>
      </c>
      <c r="AW49" s="21">
        <v>98.6</v>
      </c>
    </row>
    <row r="50" spans="1:49" ht="24">
      <c r="A50" s="6" t="s">
        <v>45</v>
      </c>
      <c r="B50" s="21">
        <v>88.3</v>
      </c>
      <c r="C50" s="21">
        <v>125.5</v>
      </c>
      <c r="D50" s="21">
        <v>93.9</v>
      </c>
      <c r="E50" s="21">
        <v>85.6</v>
      </c>
      <c r="F50" s="21">
        <v>114.2</v>
      </c>
      <c r="G50" s="21">
        <v>108.5</v>
      </c>
      <c r="H50" s="21">
        <v>100.9</v>
      </c>
      <c r="I50" s="21">
        <v>100.3</v>
      </c>
      <c r="J50" s="21">
        <v>97.3</v>
      </c>
      <c r="K50" s="21">
        <v>108</v>
      </c>
      <c r="L50" s="21">
        <v>62.8</v>
      </c>
      <c r="M50" s="21">
        <v>78.8</v>
      </c>
      <c r="N50" s="21">
        <v>102.8</v>
      </c>
      <c r="O50" s="21">
        <v>75.8</v>
      </c>
      <c r="P50" s="21">
        <v>96.3</v>
      </c>
      <c r="Q50" s="21">
        <v>104.3</v>
      </c>
      <c r="R50" s="21">
        <v>93.1</v>
      </c>
      <c r="S50" s="21">
        <v>100.7</v>
      </c>
      <c r="T50" s="21">
        <v>103.4</v>
      </c>
      <c r="U50" s="21">
        <v>97.4</v>
      </c>
      <c r="V50" s="21">
        <v>81.9</v>
      </c>
      <c r="W50" s="21">
        <v>71.4</v>
      </c>
      <c r="X50" s="21">
        <v>119.4</v>
      </c>
      <c r="Y50" s="21">
        <v>143.3</v>
      </c>
      <c r="Z50" s="21">
        <v>98.3</v>
      </c>
      <c r="AA50" s="21">
        <v>111.9</v>
      </c>
      <c r="AB50" s="21">
        <v>101.1</v>
      </c>
      <c r="AC50" s="21">
        <v>72.7</v>
      </c>
      <c r="AD50" s="21">
        <v>104.1</v>
      </c>
      <c r="AE50" s="21">
        <v>100</v>
      </c>
      <c r="AF50" s="21">
        <v>99.1</v>
      </c>
      <c r="AG50" s="21">
        <v>106.6</v>
      </c>
      <c r="AH50" s="21">
        <v>105.9</v>
      </c>
      <c r="AI50" s="21">
        <v>94.2</v>
      </c>
      <c r="AJ50" s="21">
        <v>84</v>
      </c>
      <c r="AK50" s="21">
        <v>99</v>
      </c>
      <c r="AL50" s="21">
        <v>122.5</v>
      </c>
      <c r="AM50" s="21">
        <v>104.5</v>
      </c>
      <c r="AN50" s="21">
        <v>111.1</v>
      </c>
      <c r="AO50" s="21">
        <v>126.9</v>
      </c>
      <c r="AP50" s="21">
        <v>96</v>
      </c>
      <c r="AQ50" s="21">
        <v>102.7</v>
      </c>
      <c r="AR50" s="21">
        <v>108.9</v>
      </c>
      <c r="AS50" s="21">
        <v>110</v>
      </c>
      <c r="AT50" s="21">
        <v>129.1</v>
      </c>
      <c r="AU50" s="21">
        <v>150.6</v>
      </c>
      <c r="AV50" s="21">
        <v>103.1</v>
      </c>
      <c r="AW50" s="21">
        <v>84.2</v>
      </c>
    </row>
    <row r="51" spans="1:49" ht="12.75">
      <c r="A51" s="6" t="s">
        <v>46</v>
      </c>
      <c r="B51" s="21">
        <v>103.2</v>
      </c>
      <c r="C51" s="21">
        <v>97.5</v>
      </c>
      <c r="D51" s="21">
        <v>106.1</v>
      </c>
      <c r="E51" s="21">
        <v>103.8</v>
      </c>
      <c r="F51" s="21">
        <v>104.8</v>
      </c>
      <c r="G51" s="21">
        <v>64.3</v>
      </c>
      <c r="H51" s="21">
        <v>110.8</v>
      </c>
      <c r="I51" s="21">
        <v>125</v>
      </c>
      <c r="J51" s="21">
        <v>125</v>
      </c>
      <c r="K51" s="21">
        <v>101.2</v>
      </c>
      <c r="L51" s="21">
        <v>112.8</v>
      </c>
      <c r="M51" s="21">
        <v>96</v>
      </c>
      <c r="N51" s="21">
        <v>87.7</v>
      </c>
      <c r="O51" s="21">
        <v>89.6</v>
      </c>
      <c r="P51" s="21">
        <v>96.4</v>
      </c>
      <c r="Q51" s="21">
        <v>118.6</v>
      </c>
      <c r="R51" s="21">
        <v>140</v>
      </c>
      <c r="S51" s="21">
        <v>133.3</v>
      </c>
      <c r="T51" s="21">
        <v>155.6</v>
      </c>
      <c r="U51" s="21">
        <v>110</v>
      </c>
      <c r="V51" s="21">
        <v>127</v>
      </c>
      <c r="W51" s="21">
        <v>85.3</v>
      </c>
      <c r="X51" s="21">
        <v>142</v>
      </c>
      <c r="Y51" s="21">
        <v>111.5</v>
      </c>
      <c r="Z51" s="21">
        <v>93.5</v>
      </c>
      <c r="AA51" s="21">
        <v>95.7</v>
      </c>
      <c r="AB51" s="21">
        <v>117.9</v>
      </c>
      <c r="AC51" s="21">
        <v>95.5</v>
      </c>
      <c r="AD51" s="21">
        <v>127.9</v>
      </c>
      <c r="AE51" s="21">
        <v>110.5</v>
      </c>
      <c r="AF51" s="21">
        <v>98.6</v>
      </c>
      <c r="AG51" s="21">
        <v>114.3</v>
      </c>
      <c r="AH51" s="21">
        <v>80.8</v>
      </c>
      <c r="AI51" s="21">
        <v>130.4</v>
      </c>
      <c r="AJ51" s="21">
        <v>103.7</v>
      </c>
      <c r="AK51" s="21">
        <v>107.1</v>
      </c>
      <c r="AL51" s="21">
        <v>103</v>
      </c>
      <c r="AM51" s="21">
        <v>105.7</v>
      </c>
      <c r="AN51" s="21">
        <v>118.5</v>
      </c>
      <c r="AO51" s="21">
        <v>140.7</v>
      </c>
      <c r="AP51" s="21">
        <v>81.5</v>
      </c>
      <c r="AQ51" s="21">
        <v>0</v>
      </c>
      <c r="AR51" s="21">
        <v>0</v>
      </c>
      <c r="AS51" s="21">
        <v>0</v>
      </c>
      <c r="AT51" s="21">
        <v>0</v>
      </c>
      <c r="AU51" s="21">
        <v>161.7</v>
      </c>
      <c r="AV51" s="21">
        <v>94.2</v>
      </c>
      <c r="AW51" s="21">
        <v>155.4</v>
      </c>
    </row>
    <row r="52" spans="1:49" ht="12.75">
      <c r="A52" s="6" t="s">
        <v>48</v>
      </c>
      <c r="B52" s="21">
        <v>98.3</v>
      </c>
      <c r="C52" s="21">
        <v>106.8</v>
      </c>
      <c r="D52" s="21">
        <v>97.2</v>
      </c>
      <c r="E52" s="21">
        <v>77.6</v>
      </c>
      <c r="F52" s="21">
        <v>73.3</v>
      </c>
      <c r="G52" s="21">
        <v>86.9</v>
      </c>
      <c r="H52" s="21">
        <v>104.3</v>
      </c>
      <c r="I52" s="21">
        <v>152.2</v>
      </c>
      <c r="J52" s="21">
        <v>129</v>
      </c>
      <c r="K52" s="21">
        <v>129.2</v>
      </c>
      <c r="L52" s="21">
        <v>103.1</v>
      </c>
      <c r="M52" s="21">
        <v>101.9</v>
      </c>
      <c r="N52" s="21">
        <v>94.9</v>
      </c>
      <c r="O52" s="21">
        <v>110.1</v>
      </c>
      <c r="P52" s="21">
        <v>112.6</v>
      </c>
      <c r="Q52" s="21">
        <v>128.1</v>
      </c>
      <c r="R52" s="21">
        <v>133.5</v>
      </c>
      <c r="S52" s="21">
        <v>129.1</v>
      </c>
      <c r="T52" s="21">
        <v>109.8</v>
      </c>
      <c r="U52" s="21">
        <v>81.4</v>
      </c>
      <c r="V52" s="21">
        <v>89.6</v>
      </c>
      <c r="W52" s="21">
        <v>89.3</v>
      </c>
      <c r="X52" s="21">
        <v>118.3</v>
      </c>
      <c r="Y52" s="21">
        <v>102.9</v>
      </c>
      <c r="Z52" s="21">
        <v>107.2</v>
      </c>
      <c r="AA52" s="21">
        <v>114.2</v>
      </c>
      <c r="AB52" s="21">
        <v>110.8</v>
      </c>
      <c r="AC52" s="21">
        <v>77.5</v>
      </c>
      <c r="AD52" s="21">
        <v>94.8</v>
      </c>
      <c r="AE52" s="21">
        <v>98.4</v>
      </c>
      <c r="AF52" s="21">
        <v>96.7</v>
      </c>
      <c r="AG52" s="21">
        <v>121.9</v>
      </c>
      <c r="AH52" s="21">
        <v>94.5</v>
      </c>
      <c r="AI52" s="21">
        <v>85.5</v>
      </c>
      <c r="AJ52" s="21">
        <v>77.4</v>
      </c>
      <c r="AK52" s="21">
        <v>93.7</v>
      </c>
      <c r="AL52" s="21">
        <v>89.1</v>
      </c>
      <c r="AM52" s="21">
        <v>59.5</v>
      </c>
      <c r="AN52" s="21">
        <v>69.9</v>
      </c>
      <c r="AO52" s="21">
        <v>101.8</v>
      </c>
      <c r="AP52" s="21">
        <v>88.5</v>
      </c>
      <c r="AQ52" s="21">
        <v>84</v>
      </c>
      <c r="AR52" s="21">
        <v>99.5</v>
      </c>
      <c r="AS52" s="21">
        <v>76.4</v>
      </c>
      <c r="AT52" s="21">
        <v>94.5</v>
      </c>
      <c r="AU52" s="21">
        <v>109.4</v>
      </c>
      <c r="AV52" s="21">
        <v>95.5</v>
      </c>
      <c r="AW52" s="21">
        <v>104.2</v>
      </c>
    </row>
    <row r="53" spans="1:49" ht="24">
      <c r="A53" s="4" t="s">
        <v>97</v>
      </c>
      <c r="B53" s="20">
        <v>108.7</v>
      </c>
      <c r="C53" s="20">
        <v>107.2</v>
      </c>
      <c r="D53" s="20">
        <v>106.4</v>
      </c>
      <c r="E53" s="20">
        <v>102.8</v>
      </c>
      <c r="F53" s="20">
        <v>99.6</v>
      </c>
      <c r="G53" s="20">
        <v>97.9</v>
      </c>
      <c r="H53" s="20">
        <v>99.1</v>
      </c>
      <c r="I53" s="20">
        <v>100.2</v>
      </c>
      <c r="J53" s="20">
        <v>106.6</v>
      </c>
      <c r="K53" s="20">
        <v>105</v>
      </c>
      <c r="L53" s="20">
        <v>100.2</v>
      </c>
      <c r="M53" s="20">
        <v>102</v>
      </c>
      <c r="N53" s="20">
        <v>96.5</v>
      </c>
      <c r="O53" s="20">
        <v>101.6</v>
      </c>
      <c r="P53" s="20">
        <v>104.4</v>
      </c>
      <c r="Q53" s="20">
        <v>106</v>
      </c>
      <c r="R53" s="20">
        <v>105.2</v>
      </c>
      <c r="S53" s="20">
        <v>104.5</v>
      </c>
      <c r="T53" s="20">
        <v>99.8</v>
      </c>
      <c r="U53" s="20">
        <v>104.9</v>
      </c>
      <c r="V53" s="20">
        <v>105.4</v>
      </c>
      <c r="W53" s="20">
        <v>100.4</v>
      </c>
      <c r="X53" s="20">
        <v>107</v>
      </c>
      <c r="Y53" s="20">
        <v>95.8</v>
      </c>
      <c r="Z53" s="20">
        <v>97.8</v>
      </c>
      <c r="AA53" s="20">
        <v>104.8</v>
      </c>
      <c r="AB53" s="20">
        <v>99.4</v>
      </c>
      <c r="AC53" s="20">
        <v>93.3</v>
      </c>
      <c r="AD53" s="20">
        <v>97.2</v>
      </c>
      <c r="AE53" s="20">
        <v>101.9</v>
      </c>
      <c r="AF53" s="20">
        <v>103.4</v>
      </c>
      <c r="AG53" s="20">
        <v>100.1</v>
      </c>
      <c r="AH53" s="20">
        <v>98.8</v>
      </c>
      <c r="AI53" s="20">
        <v>96.9</v>
      </c>
      <c r="AJ53" s="20">
        <v>95.6</v>
      </c>
      <c r="AK53" s="20">
        <v>104.6</v>
      </c>
      <c r="AL53" s="20">
        <v>103.9</v>
      </c>
      <c r="AM53" s="20">
        <v>94.4</v>
      </c>
      <c r="AN53" s="20">
        <v>102.8</v>
      </c>
      <c r="AO53" s="20">
        <v>104</v>
      </c>
      <c r="AP53" s="20">
        <v>102.7</v>
      </c>
      <c r="AQ53" s="20">
        <v>96.3</v>
      </c>
      <c r="AR53" s="20">
        <v>101.9</v>
      </c>
      <c r="AS53" s="20">
        <v>100.2</v>
      </c>
      <c r="AT53" s="20">
        <v>98.6</v>
      </c>
      <c r="AU53" s="20">
        <v>102.2</v>
      </c>
      <c r="AV53" s="20">
        <v>96.1</v>
      </c>
      <c r="AW53" s="20">
        <v>92</v>
      </c>
    </row>
    <row r="54" spans="1:49" ht="12.75">
      <c r="A54" s="6" t="s">
        <v>52</v>
      </c>
      <c r="B54" s="21">
        <v>116.2</v>
      </c>
      <c r="C54" s="21">
        <v>113.5</v>
      </c>
      <c r="D54" s="21">
        <v>116.2</v>
      </c>
      <c r="E54" s="21">
        <v>104.5</v>
      </c>
      <c r="F54" s="21">
        <v>98</v>
      </c>
      <c r="G54" s="21">
        <v>107.5</v>
      </c>
      <c r="H54" s="21">
        <v>109.8</v>
      </c>
      <c r="I54" s="21">
        <v>109.8</v>
      </c>
      <c r="J54" s="21">
        <v>106.4</v>
      </c>
      <c r="K54" s="21">
        <v>108.2</v>
      </c>
      <c r="L54" s="21">
        <v>99</v>
      </c>
      <c r="M54" s="21">
        <v>110</v>
      </c>
      <c r="N54" s="21">
        <v>94.5</v>
      </c>
      <c r="O54" s="21">
        <v>103.5</v>
      </c>
      <c r="P54" s="21">
        <v>105</v>
      </c>
      <c r="Q54" s="21">
        <v>106</v>
      </c>
      <c r="R54" s="21">
        <v>112.1</v>
      </c>
      <c r="S54" s="21">
        <v>111.5</v>
      </c>
      <c r="T54" s="21">
        <v>105.3</v>
      </c>
      <c r="U54" s="21">
        <v>106.6</v>
      </c>
      <c r="V54" s="21">
        <v>104.8</v>
      </c>
      <c r="W54" s="21">
        <v>97.4</v>
      </c>
      <c r="X54" s="21">
        <v>113.9</v>
      </c>
      <c r="Y54" s="21">
        <v>102.7</v>
      </c>
      <c r="Z54" s="21">
        <v>100.5</v>
      </c>
      <c r="AA54" s="21">
        <v>104.5</v>
      </c>
      <c r="AB54" s="21">
        <v>100.8</v>
      </c>
      <c r="AC54" s="21">
        <v>95.9</v>
      </c>
      <c r="AD54" s="21">
        <v>101.5</v>
      </c>
      <c r="AE54" s="21">
        <v>97.1</v>
      </c>
      <c r="AF54" s="21">
        <v>99.3</v>
      </c>
      <c r="AG54" s="21">
        <v>96.6</v>
      </c>
      <c r="AH54" s="21">
        <v>103.9</v>
      </c>
      <c r="AI54" s="21">
        <v>108.5</v>
      </c>
      <c r="AJ54" s="21">
        <v>99.5</v>
      </c>
      <c r="AK54" s="21">
        <v>99.3</v>
      </c>
      <c r="AL54" s="21">
        <v>107.1</v>
      </c>
      <c r="AM54" s="21">
        <v>108</v>
      </c>
      <c r="AN54" s="21">
        <v>105</v>
      </c>
      <c r="AO54" s="21">
        <v>116.1</v>
      </c>
      <c r="AP54" s="21">
        <v>109.6</v>
      </c>
      <c r="AQ54" s="21">
        <v>103.6</v>
      </c>
      <c r="AR54" s="21">
        <v>98.5</v>
      </c>
      <c r="AS54" s="21">
        <v>97.9</v>
      </c>
      <c r="AT54" s="21">
        <v>95.1</v>
      </c>
      <c r="AU54" s="21">
        <v>91.7</v>
      </c>
      <c r="AV54" s="21">
        <v>96.8</v>
      </c>
      <c r="AW54" s="21">
        <v>95.1</v>
      </c>
    </row>
    <row r="55" spans="1:49" ht="12.75">
      <c r="A55" s="6" t="s">
        <v>53</v>
      </c>
      <c r="B55" s="21">
        <v>113.3</v>
      </c>
      <c r="C55" s="21">
        <v>107</v>
      </c>
      <c r="D55" s="21">
        <v>103.4</v>
      </c>
      <c r="E55" s="21">
        <v>94.4</v>
      </c>
      <c r="F55" s="21">
        <v>88.4</v>
      </c>
      <c r="G55" s="21">
        <v>116.4</v>
      </c>
      <c r="H55" s="21">
        <v>104.2</v>
      </c>
      <c r="I55" s="21">
        <v>106.8</v>
      </c>
      <c r="J55" s="21">
        <v>109.1</v>
      </c>
      <c r="K55" s="21">
        <v>115.3</v>
      </c>
      <c r="L55" s="21">
        <v>105.5</v>
      </c>
      <c r="M55" s="21">
        <v>99.5</v>
      </c>
      <c r="N55" s="21">
        <v>94.1</v>
      </c>
      <c r="O55" s="21">
        <v>101</v>
      </c>
      <c r="P55" s="21">
        <v>103.8</v>
      </c>
      <c r="Q55" s="21">
        <v>107.7</v>
      </c>
      <c r="R55" s="21">
        <v>109.5</v>
      </c>
      <c r="S55" s="21">
        <v>110.5</v>
      </c>
      <c r="T55" s="21">
        <v>89.6</v>
      </c>
      <c r="U55" s="21">
        <v>83.4</v>
      </c>
      <c r="V55" s="21">
        <v>94.3</v>
      </c>
      <c r="W55" s="21">
        <v>90.6</v>
      </c>
      <c r="X55" s="21">
        <v>111.6</v>
      </c>
      <c r="Y55" s="21">
        <v>89.8</v>
      </c>
      <c r="Z55" s="21">
        <v>93.3</v>
      </c>
      <c r="AA55" s="21">
        <v>101.6</v>
      </c>
      <c r="AB55" s="21">
        <v>90</v>
      </c>
      <c r="AC55" s="21">
        <v>87</v>
      </c>
      <c r="AD55" s="21">
        <v>87.4</v>
      </c>
      <c r="AE55" s="21">
        <v>96.5</v>
      </c>
      <c r="AF55" s="21">
        <v>110.4</v>
      </c>
      <c r="AG55" s="21">
        <v>121.9</v>
      </c>
      <c r="AH55" s="21">
        <v>95.1</v>
      </c>
      <c r="AI55" s="21">
        <v>95.7</v>
      </c>
      <c r="AJ55" s="21">
        <v>78.1</v>
      </c>
      <c r="AK55" s="21">
        <v>110.6</v>
      </c>
      <c r="AL55" s="21">
        <v>101.7</v>
      </c>
      <c r="AM55" s="21">
        <v>79.9</v>
      </c>
      <c r="AN55" s="21">
        <v>104.5</v>
      </c>
      <c r="AO55" s="21">
        <v>107</v>
      </c>
      <c r="AP55" s="21">
        <v>97.6</v>
      </c>
      <c r="AQ55" s="21">
        <v>115</v>
      </c>
      <c r="AR55" s="21">
        <v>114.3</v>
      </c>
      <c r="AS55" s="21">
        <v>92</v>
      </c>
      <c r="AT55" s="21">
        <v>104.8</v>
      </c>
      <c r="AU55" s="21">
        <v>109.2</v>
      </c>
      <c r="AV55" s="21">
        <v>100.2</v>
      </c>
      <c r="AW55" s="21">
        <v>81.9</v>
      </c>
    </row>
    <row r="56" spans="1:49" ht="12.75">
      <c r="A56" s="6" t="s">
        <v>54</v>
      </c>
      <c r="B56" s="21">
        <v>105.8</v>
      </c>
      <c r="C56" s="21">
        <v>96.1</v>
      </c>
      <c r="D56" s="21">
        <v>103.3</v>
      </c>
      <c r="E56" s="21">
        <v>96.3</v>
      </c>
      <c r="F56" s="21">
        <v>120</v>
      </c>
      <c r="G56" s="21">
        <v>106.6</v>
      </c>
      <c r="H56" s="21">
        <v>108.8</v>
      </c>
      <c r="I56" s="21">
        <v>91</v>
      </c>
      <c r="J56" s="21">
        <v>120.9</v>
      </c>
      <c r="K56" s="21">
        <v>107.1</v>
      </c>
      <c r="L56" s="21">
        <v>91.7</v>
      </c>
      <c r="M56" s="21">
        <v>100.6</v>
      </c>
      <c r="N56" s="21">
        <v>105.3</v>
      </c>
      <c r="O56" s="21">
        <v>123</v>
      </c>
      <c r="P56" s="21">
        <v>122</v>
      </c>
      <c r="Q56" s="21">
        <v>127.2</v>
      </c>
      <c r="R56" s="21">
        <v>128.3</v>
      </c>
      <c r="S56" s="21">
        <v>152.7</v>
      </c>
      <c r="T56" s="21">
        <v>126</v>
      </c>
      <c r="U56" s="21">
        <v>129.3</v>
      </c>
      <c r="V56" s="21">
        <v>129.6</v>
      </c>
      <c r="W56" s="21">
        <v>104.2</v>
      </c>
      <c r="X56" s="21">
        <v>127.2</v>
      </c>
      <c r="Y56" s="21">
        <v>109.6</v>
      </c>
      <c r="Z56" s="21">
        <v>97.2</v>
      </c>
      <c r="AA56" s="21">
        <v>100.1</v>
      </c>
      <c r="AB56" s="21">
        <v>96.1</v>
      </c>
      <c r="AC56" s="21">
        <v>86.7</v>
      </c>
      <c r="AD56" s="21">
        <v>88.9</v>
      </c>
      <c r="AE56" s="21">
        <v>83.6</v>
      </c>
      <c r="AF56" s="21">
        <v>90.8</v>
      </c>
      <c r="AG56" s="21">
        <v>111.9</v>
      </c>
      <c r="AH56" s="21">
        <v>98.5</v>
      </c>
      <c r="AI56" s="21">
        <v>101.5</v>
      </c>
      <c r="AJ56" s="21">
        <v>85.8</v>
      </c>
      <c r="AK56" s="21">
        <v>102.1</v>
      </c>
      <c r="AL56" s="21">
        <v>98.3</v>
      </c>
      <c r="AM56" s="21">
        <v>81.8</v>
      </c>
      <c r="AN56" s="21">
        <v>95.8</v>
      </c>
      <c r="AO56" s="21">
        <v>94.7</v>
      </c>
      <c r="AP56" s="21">
        <v>92.9</v>
      </c>
      <c r="AQ56" s="21">
        <v>97.1</v>
      </c>
      <c r="AR56" s="21">
        <v>111</v>
      </c>
      <c r="AS56" s="21">
        <v>98.6</v>
      </c>
      <c r="AT56" s="21">
        <v>104.4</v>
      </c>
      <c r="AU56" s="21">
        <v>94.3</v>
      </c>
      <c r="AV56" s="21">
        <v>92.2</v>
      </c>
      <c r="AW56" s="21">
        <v>84.3</v>
      </c>
    </row>
    <row r="57" spans="1:49" ht="12.75">
      <c r="A57" s="6" t="s">
        <v>55</v>
      </c>
      <c r="B57" s="21">
        <v>117.9</v>
      </c>
      <c r="C57" s="21">
        <v>114.6</v>
      </c>
      <c r="D57" s="21">
        <v>109.2</v>
      </c>
      <c r="E57" s="21">
        <v>93.9</v>
      </c>
      <c r="F57" s="21">
        <v>94.9</v>
      </c>
      <c r="G57" s="21">
        <v>95.4</v>
      </c>
      <c r="H57" s="21">
        <v>110</v>
      </c>
      <c r="I57" s="21">
        <v>124.2</v>
      </c>
      <c r="J57" s="21">
        <v>120.6</v>
      </c>
      <c r="K57" s="21">
        <v>111.4</v>
      </c>
      <c r="L57" s="21">
        <v>102.2</v>
      </c>
      <c r="M57" s="21">
        <v>107.3</v>
      </c>
      <c r="N57" s="21">
        <v>92.3</v>
      </c>
      <c r="O57" s="21">
        <v>104.2</v>
      </c>
      <c r="P57" s="21">
        <v>101.6</v>
      </c>
      <c r="Q57" s="21">
        <v>113.3</v>
      </c>
      <c r="R57" s="21">
        <v>99.1</v>
      </c>
      <c r="S57" s="21">
        <v>117.7</v>
      </c>
      <c r="T57" s="21">
        <v>103.1</v>
      </c>
      <c r="U57" s="21">
        <v>88.1</v>
      </c>
      <c r="V57" s="21">
        <v>97.9</v>
      </c>
      <c r="W57" s="21">
        <v>103.2</v>
      </c>
      <c r="X57" s="21">
        <v>112.2</v>
      </c>
      <c r="Y57" s="21">
        <v>87.2</v>
      </c>
      <c r="Z57" s="21">
        <v>98.5</v>
      </c>
      <c r="AA57" s="21">
        <v>102.4</v>
      </c>
      <c r="AB57" s="21">
        <v>99.7</v>
      </c>
      <c r="AC57" s="21">
        <v>94.6</v>
      </c>
      <c r="AD57" s="21">
        <v>106.9</v>
      </c>
      <c r="AE57" s="21">
        <v>93.4</v>
      </c>
      <c r="AF57" s="21">
        <v>108.2</v>
      </c>
      <c r="AG57" s="21">
        <v>113.4</v>
      </c>
      <c r="AH57" s="21">
        <v>106.6</v>
      </c>
      <c r="AI57" s="21">
        <v>100.3</v>
      </c>
      <c r="AJ57" s="21">
        <v>89.2</v>
      </c>
      <c r="AK57" s="21">
        <v>106.1</v>
      </c>
      <c r="AL57" s="21">
        <v>92.6</v>
      </c>
      <c r="AM57" s="21">
        <v>79.2</v>
      </c>
      <c r="AN57" s="21">
        <v>97.7</v>
      </c>
      <c r="AO57" s="21">
        <v>112.5</v>
      </c>
      <c r="AP57" s="21">
        <v>99.1</v>
      </c>
      <c r="AQ57" s="21">
        <v>96.4</v>
      </c>
      <c r="AR57" s="21">
        <v>93.6</v>
      </c>
      <c r="AS57" s="21">
        <v>104.3</v>
      </c>
      <c r="AT57" s="21">
        <v>94.7</v>
      </c>
      <c r="AU57" s="21">
        <v>92</v>
      </c>
      <c r="AV57" s="21">
        <v>91.7</v>
      </c>
      <c r="AW57" s="21">
        <v>88.9</v>
      </c>
    </row>
    <row r="58" spans="1:49" ht="12.75">
      <c r="A58" s="6" t="s">
        <v>56</v>
      </c>
      <c r="B58" s="21">
        <v>104.5</v>
      </c>
      <c r="C58" s="21">
        <v>105.3</v>
      </c>
      <c r="D58" s="21">
        <v>101.3</v>
      </c>
      <c r="E58" s="21">
        <v>93.1</v>
      </c>
      <c r="F58" s="21">
        <v>82.4</v>
      </c>
      <c r="G58" s="21">
        <v>92.9</v>
      </c>
      <c r="H58" s="21">
        <v>92.3</v>
      </c>
      <c r="I58" s="21">
        <v>90.9</v>
      </c>
      <c r="J58" s="21">
        <v>94.6</v>
      </c>
      <c r="K58" s="21">
        <v>91.4</v>
      </c>
      <c r="L58" s="21">
        <v>98.8</v>
      </c>
      <c r="M58" s="21">
        <v>102</v>
      </c>
      <c r="N58" s="21">
        <v>97.2</v>
      </c>
      <c r="O58" s="21">
        <v>100</v>
      </c>
      <c r="P58" s="21">
        <v>99.8</v>
      </c>
      <c r="Q58" s="21">
        <v>101.3</v>
      </c>
      <c r="R58" s="21">
        <v>100.6</v>
      </c>
      <c r="S58" s="21">
        <v>97.3</v>
      </c>
      <c r="T58" s="21">
        <v>88.3</v>
      </c>
      <c r="U58" s="21">
        <v>97.2</v>
      </c>
      <c r="V58" s="21">
        <v>97.5</v>
      </c>
      <c r="W58" s="21">
        <v>97.8</v>
      </c>
      <c r="X58" s="21">
        <v>105.2</v>
      </c>
      <c r="Y58" s="21">
        <v>93.2</v>
      </c>
      <c r="Z58" s="21">
        <v>94</v>
      </c>
      <c r="AA58" s="21">
        <v>100.3</v>
      </c>
      <c r="AB58" s="21">
        <v>97.5</v>
      </c>
      <c r="AC58" s="21">
        <v>86.6</v>
      </c>
      <c r="AD58" s="21">
        <v>85.8</v>
      </c>
      <c r="AE58" s="21">
        <v>99</v>
      </c>
      <c r="AF58" s="21">
        <v>119.1</v>
      </c>
      <c r="AG58" s="21">
        <v>111</v>
      </c>
      <c r="AH58" s="21">
        <v>112.2</v>
      </c>
      <c r="AI58" s="21">
        <v>104.5</v>
      </c>
      <c r="AJ58" s="21">
        <v>90.8</v>
      </c>
      <c r="AK58" s="21">
        <v>106.1</v>
      </c>
      <c r="AL58" s="21">
        <v>100.9</v>
      </c>
      <c r="AM58" s="21">
        <v>87.7</v>
      </c>
      <c r="AN58" s="21">
        <v>106.5</v>
      </c>
      <c r="AO58" s="21">
        <v>111</v>
      </c>
      <c r="AP58" s="21">
        <v>114.2</v>
      </c>
      <c r="AQ58" s="21">
        <v>92.6</v>
      </c>
      <c r="AR58" s="21">
        <v>93.2</v>
      </c>
      <c r="AS58" s="21">
        <v>93.3</v>
      </c>
      <c r="AT58" s="21">
        <v>100.6</v>
      </c>
      <c r="AU58" s="21">
        <v>104.4</v>
      </c>
      <c r="AV58" s="21">
        <v>94.7</v>
      </c>
      <c r="AW58" s="21">
        <v>92.8</v>
      </c>
    </row>
    <row r="59" spans="1:49" ht="12.75">
      <c r="A59" s="6" t="s">
        <v>57</v>
      </c>
      <c r="B59" s="21">
        <v>111.9</v>
      </c>
      <c r="C59" s="21">
        <v>109.9</v>
      </c>
      <c r="D59" s="21">
        <v>105.8</v>
      </c>
      <c r="E59" s="21">
        <v>101.6</v>
      </c>
      <c r="F59" s="21">
        <v>94</v>
      </c>
      <c r="G59" s="21">
        <v>99.2</v>
      </c>
      <c r="H59" s="21">
        <v>97.5</v>
      </c>
      <c r="I59" s="21">
        <v>101</v>
      </c>
      <c r="J59" s="21">
        <v>100.8</v>
      </c>
      <c r="K59" s="21">
        <v>104.9</v>
      </c>
      <c r="L59" s="21">
        <v>95.6</v>
      </c>
      <c r="M59" s="21">
        <v>96.2</v>
      </c>
      <c r="N59" s="21">
        <v>95.4</v>
      </c>
      <c r="O59" s="21">
        <v>104.4</v>
      </c>
      <c r="P59" s="21">
        <v>95.4</v>
      </c>
      <c r="Q59" s="21">
        <v>101.2</v>
      </c>
      <c r="R59" s="21">
        <v>113.9</v>
      </c>
      <c r="S59" s="21">
        <v>87.5</v>
      </c>
      <c r="T59" s="21">
        <v>129.6</v>
      </c>
      <c r="U59" s="21">
        <v>100.9</v>
      </c>
      <c r="V59" s="21">
        <v>115.3</v>
      </c>
      <c r="W59" s="21">
        <v>91.6</v>
      </c>
      <c r="X59" s="21">
        <v>105.9</v>
      </c>
      <c r="Y59" s="21">
        <v>87.8</v>
      </c>
      <c r="Z59" s="21">
        <v>96.8</v>
      </c>
      <c r="AA59" s="21">
        <v>97.2</v>
      </c>
      <c r="AB59" s="21">
        <v>98.1</v>
      </c>
      <c r="AC59" s="21">
        <v>92.9</v>
      </c>
      <c r="AD59" s="21">
        <v>100.5</v>
      </c>
      <c r="AE59" s="21">
        <v>133.9</v>
      </c>
      <c r="AF59" s="21">
        <v>101</v>
      </c>
      <c r="AG59" s="21">
        <v>89.6</v>
      </c>
      <c r="AH59" s="21">
        <v>87.2</v>
      </c>
      <c r="AI59" s="21">
        <v>106.1</v>
      </c>
      <c r="AJ59" s="21">
        <v>116.4</v>
      </c>
      <c r="AK59" s="21">
        <v>117.7</v>
      </c>
      <c r="AL59" s="21">
        <v>100.3</v>
      </c>
      <c r="AM59" s="21">
        <v>86.6</v>
      </c>
      <c r="AN59" s="21">
        <v>112.2</v>
      </c>
      <c r="AO59" s="21">
        <v>99.5</v>
      </c>
      <c r="AP59" s="21">
        <v>77.8</v>
      </c>
      <c r="AQ59" s="21">
        <v>94.8</v>
      </c>
      <c r="AR59" s="21">
        <v>94.7</v>
      </c>
      <c r="AS59" s="21">
        <v>113.6</v>
      </c>
      <c r="AT59" s="21">
        <v>101</v>
      </c>
      <c r="AU59" s="21">
        <v>114.5</v>
      </c>
      <c r="AV59" s="21">
        <v>83.9</v>
      </c>
      <c r="AW59" s="21">
        <v>86.7</v>
      </c>
    </row>
    <row r="60" spans="1:49" ht="12.75">
      <c r="A60" s="6" t="s">
        <v>58</v>
      </c>
      <c r="B60" s="21">
        <v>104.8</v>
      </c>
      <c r="C60" s="21">
        <v>102.4</v>
      </c>
      <c r="D60" s="21">
        <v>99.5</v>
      </c>
      <c r="E60" s="21">
        <v>106</v>
      </c>
      <c r="F60" s="21">
        <v>110.6</v>
      </c>
      <c r="G60" s="21">
        <v>102.1</v>
      </c>
      <c r="H60" s="21">
        <v>89.2</v>
      </c>
      <c r="I60" s="21">
        <v>106.2</v>
      </c>
      <c r="J60" s="21">
        <v>97.1</v>
      </c>
      <c r="K60" s="21">
        <v>89.1</v>
      </c>
      <c r="L60" s="21">
        <v>105.4</v>
      </c>
      <c r="M60" s="21">
        <v>101.7</v>
      </c>
      <c r="N60" s="21">
        <v>98.1</v>
      </c>
      <c r="O60" s="21">
        <v>102.8</v>
      </c>
      <c r="P60" s="21">
        <v>101.9</v>
      </c>
      <c r="Q60" s="21">
        <v>106.1</v>
      </c>
      <c r="R60" s="21">
        <v>98.6</v>
      </c>
      <c r="S60" s="21">
        <v>119.9</v>
      </c>
      <c r="T60" s="21">
        <v>105.5</v>
      </c>
      <c r="U60" s="21">
        <v>102.4</v>
      </c>
      <c r="V60" s="21">
        <v>106.5</v>
      </c>
      <c r="W60" s="21">
        <v>111.5</v>
      </c>
      <c r="X60" s="21">
        <v>120.1</v>
      </c>
      <c r="Y60" s="21">
        <v>103.9</v>
      </c>
      <c r="Z60" s="21">
        <v>103.1</v>
      </c>
      <c r="AA60" s="21">
        <v>110.8</v>
      </c>
      <c r="AB60" s="21">
        <v>103</v>
      </c>
      <c r="AC60" s="21">
        <v>101</v>
      </c>
      <c r="AD60" s="21">
        <v>94.9</v>
      </c>
      <c r="AE60" s="21">
        <v>81.1</v>
      </c>
      <c r="AF60" s="21">
        <v>91.4</v>
      </c>
      <c r="AG60" s="21">
        <v>88.4</v>
      </c>
      <c r="AH60" s="21">
        <v>101.8</v>
      </c>
      <c r="AI60" s="21">
        <v>94.9</v>
      </c>
      <c r="AJ60" s="21">
        <v>94.6</v>
      </c>
      <c r="AK60" s="21">
        <v>111.1</v>
      </c>
      <c r="AL60" s="21">
        <v>101.3</v>
      </c>
      <c r="AM60" s="21">
        <v>89</v>
      </c>
      <c r="AN60" s="21">
        <v>105.8</v>
      </c>
      <c r="AO60" s="21">
        <v>93.5</v>
      </c>
      <c r="AP60" s="21">
        <v>111.1</v>
      </c>
      <c r="AQ60" s="21">
        <v>116.7</v>
      </c>
      <c r="AR60" s="21">
        <v>127.3</v>
      </c>
      <c r="AS60" s="21">
        <v>114.5</v>
      </c>
      <c r="AT60" s="21">
        <v>101.3</v>
      </c>
      <c r="AU60" s="21">
        <v>93.2</v>
      </c>
      <c r="AV60" s="21">
        <v>90.8</v>
      </c>
      <c r="AW60" s="21">
        <v>89.5</v>
      </c>
    </row>
    <row r="61" spans="1:49" ht="12.75">
      <c r="A61" s="6" t="s">
        <v>59</v>
      </c>
      <c r="B61" s="21">
        <v>105.1</v>
      </c>
      <c r="C61" s="21">
        <v>105.6</v>
      </c>
      <c r="D61" s="21">
        <v>103.5</v>
      </c>
      <c r="E61" s="21">
        <v>85.2</v>
      </c>
      <c r="F61" s="21">
        <v>82.1</v>
      </c>
      <c r="G61" s="21">
        <v>94.1</v>
      </c>
      <c r="H61" s="21">
        <v>85.5</v>
      </c>
      <c r="I61" s="21">
        <v>95.2</v>
      </c>
      <c r="J61" s="21">
        <v>85.2</v>
      </c>
      <c r="K61" s="21">
        <v>88.1</v>
      </c>
      <c r="L61" s="21">
        <v>101.5</v>
      </c>
      <c r="M61" s="21">
        <v>98.4</v>
      </c>
      <c r="N61" s="21">
        <v>90.2</v>
      </c>
      <c r="O61" s="21">
        <v>96</v>
      </c>
      <c r="P61" s="21">
        <v>98.8</v>
      </c>
      <c r="Q61" s="21">
        <v>108.6</v>
      </c>
      <c r="R61" s="21">
        <v>98.5</v>
      </c>
      <c r="S61" s="21">
        <v>87.3</v>
      </c>
      <c r="T61" s="21">
        <v>89</v>
      </c>
      <c r="U61" s="21">
        <v>92.7</v>
      </c>
      <c r="V61" s="21">
        <v>104.6</v>
      </c>
      <c r="W61" s="21">
        <v>92.6</v>
      </c>
      <c r="X61" s="21">
        <v>104.2</v>
      </c>
      <c r="Y61" s="21">
        <v>84.5</v>
      </c>
      <c r="Z61" s="21">
        <v>96.5</v>
      </c>
      <c r="AA61" s="21">
        <v>106.4</v>
      </c>
      <c r="AB61" s="21">
        <v>98.4</v>
      </c>
      <c r="AC61" s="21">
        <v>87</v>
      </c>
      <c r="AD61" s="21">
        <v>93.3</v>
      </c>
      <c r="AE61" s="21">
        <v>115.3</v>
      </c>
      <c r="AF61" s="21">
        <v>117.9</v>
      </c>
      <c r="AG61" s="21">
        <v>110.4</v>
      </c>
      <c r="AH61" s="21">
        <v>95.1</v>
      </c>
      <c r="AI61" s="21">
        <v>105.6</v>
      </c>
      <c r="AJ61" s="21">
        <v>91.1</v>
      </c>
      <c r="AK61" s="21">
        <v>109.4</v>
      </c>
      <c r="AL61" s="21">
        <v>101.1</v>
      </c>
      <c r="AM61" s="21">
        <v>81.4</v>
      </c>
      <c r="AN61" s="21">
        <v>104.9</v>
      </c>
      <c r="AO61" s="21">
        <v>110.7</v>
      </c>
      <c r="AP61" s="21">
        <v>114.8</v>
      </c>
      <c r="AQ61" s="21">
        <v>84.7</v>
      </c>
      <c r="AR61" s="21">
        <v>69.3</v>
      </c>
      <c r="AS61" s="21">
        <v>89.4</v>
      </c>
      <c r="AT61" s="21">
        <v>87.1</v>
      </c>
      <c r="AU61" s="21">
        <v>106.5</v>
      </c>
      <c r="AV61" s="21">
        <v>95.9</v>
      </c>
      <c r="AW61" s="21">
        <v>85.7</v>
      </c>
    </row>
    <row r="62" spans="1:49" ht="12.75">
      <c r="A62" s="6" t="s">
        <v>60</v>
      </c>
      <c r="B62" s="21">
        <v>113.8</v>
      </c>
      <c r="C62" s="21">
        <v>107.3</v>
      </c>
      <c r="D62" s="21">
        <v>104</v>
      </c>
      <c r="E62" s="21">
        <v>97</v>
      </c>
      <c r="F62" s="21">
        <v>96.3</v>
      </c>
      <c r="G62" s="21">
        <v>78.3</v>
      </c>
      <c r="H62" s="21">
        <v>83.2</v>
      </c>
      <c r="I62" s="21">
        <v>87.2</v>
      </c>
      <c r="J62" s="21">
        <v>88.2</v>
      </c>
      <c r="K62" s="21">
        <v>94.4</v>
      </c>
      <c r="L62" s="21">
        <v>93.9</v>
      </c>
      <c r="M62" s="21">
        <v>97.9</v>
      </c>
      <c r="N62" s="21">
        <v>92</v>
      </c>
      <c r="O62" s="21">
        <v>102.2</v>
      </c>
      <c r="P62" s="21">
        <v>102.3</v>
      </c>
      <c r="Q62" s="21">
        <v>97.6</v>
      </c>
      <c r="R62" s="21">
        <v>100.5</v>
      </c>
      <c r="S62" s="21">
        <v>89.5</v>
      </c>
      <c r="T62" s="21">
        <v>104.3</v>
      </c>
      <c r="U62" s="21">
        <v>102.1</v>
      </c>
      <c r="V62" s="21">
        <v>109.4</v>
      </c>
      <c r="W62" s="21">
        <v>99.6</v>
      </c>
      <c r="X62" s="21">
        <v>109.5</v>
      </c>
      <c r="Y62" s="21">
        <v>87</v>
      </c>
      <c r="Z62" s="21">
        <v>94</v>
      </c>
      <c r="AA62" s="21">
        <v>101.1</v>
      </c>
      <c r="AB62" s="21">
        <v>95.5</v>
      </c>
      <c r="AC62" s="21">
        <v>91.4</v>
      </c>
      <c r="AD62" s="21">
        <v>90.8</v>
      </c>
      <c r="AE62" s="21">
        <v>100</v>
      </c>
      <c r="AF62" s="21">
        <v>95.9</v>
      </c>
      <c r="AG62" s="21">
        <v>106.1</v>
      </c>
      <c r="AH62" s="21">
        <v>100.1</v>
      </c>
      <c r="AI62" s="21">
        <v>91.5</v>
      </c>
      <c r="AJ62" s="21">
        <v>101.3</v>
      </c>
      <c r="AK62" s="21">
        <v>115.3</v>
      </c>
      <c r="AL62" s="21">
        <v>99.1</v>
      </c>
      <c r="AM62" s="21">
        <v>82.6</v>
      </c>
      <c r="AN62" s="21">
        <v>102.3</v>
      </c>
      <c r="AO62" s="21">
        <v>106.4</v>
      </c>
      <c r="AP62" s="21">
        <v>105.1</v>
      </c>
      <c r="AQ62" s="21">
        <v>87.5</v>
      </c>
      <c r="AR62" s="21">
        <v>95.4</v>
      </c>
      <c r="AS62" s="21">
        <v>88.4</v>
      </c>
      <c r="AT62" s="21">
        <v>94.6</v>
      </c>
      <c r="AU62" s="21">
        <v>97</v>
      </c>
      <c r="AV62" s="21">
        <v>88</v>
      </c>
      <c r="AW62" s="21">
        <v>91.3</v>
      </c>
    </row>
    <row r="63" spans="1:49" ht="12.75">
      <c r="A63" s="6" t="s">
        <v>61</v>
      </c>
      <c r="B63" s="21">
        <v>114.6</v>
      </c>
      <c r="C63" s="21">
        <v>110.9</v>
      </c>
      <c r="D63" s="21">
        <v>113.2</v>
      </c>
      <c r="E63" s="21">
        <v>114.2</v>
      </c>
      <c r="F63" s="21">
        <v>111.2</v>
      </c>
      <c r="G63" s="21">
        <v>124.6</v>
      </c>
      <c r="H63" s="21">
        <v>130.3</v>
      </c>
      <c r="I63" s="21">
        <v>127.3</v>
      </c>
      <c r="J63" s="21">
        <v>127.2</v>
      </c>
      <c r="K63" s="21">
        <v>115.5</v>
      </c>
      <c r="L63" s="21">
        <v>107.6</v>
      </c>
      <c r="M63" s="21">
        <v>110</v>
      </c>
      <c r="N63" s="21">
        <v>105.9</v>
      </c>
      <c r="O63" s="21">
        <v>104.8</v>
      </c>
      <c r="P63" s="21">
        <v>103.3</v>
      </c>
      <c r="Q63" s="21">
        <v>105.7</v>
      </c>
      <c r="R63" s="21">
        <v>102.9</v>
      </c>
      <c r="S63" s="21">
        <v>98.6</v>
      </c>
      <c r="T63" s="21">
        <v>91.1</v>
      </c>
      <c r="U63" s="21">
        <v>92.3</v>
      </c>
      <c r="V63" s="21">
        <v>96</v>
      </c>
      <c r="W63" s="21">
        <v>100.8</v>
      </c>
      <c r="X63" s="21">
        <v>110.1</v>
      </c>
      <c r="Y63" s="21">
        <v>101.8</v>
      </c>
      <c r="Z63" s="21">
        <v>94</v>
      </c>
      <c r="AA63" s="21">
        <v>107.8</v>
      </c>
      <c r="AB63" s="21">
        <v>102.6</v>
      </c>
      <c r="AC63" s="21">
        <v>96.5</v>
      </c>
      <c r="AD63" s="21">
        <v>101.6</v>
      </c>
      <c r="AE63" s="21">
        <v>107.6</v>
      </c>
      <c r="AF63" s="21">
        <v>113.3</v>
      </c>
      <c r="AG63" s="21">
        <v>110.3</v>
      </c>
      <c r="AH63" s="21">
        <v>104.2</v>
      </c>
      <c r="AI63" s="21">
        <v>103.3</v>
      </c>
      <c r="AJ63" s="21">
        <v>92.9</v>
      </c>
      <c r="AK63" s="21">
        <v>97.4</v>
      </c>
      <c r="AL63" s="21">
        <v>102.3</v>
      </c>
      <c r="AM63" s="21">
        <v>89.8</v>
      </c>
      <c r="AN63" s="21">
        <v>99.9</v>
      </c>
      <c r="AO63" s="21">
        <v>107.9</v>
      </c>
      <c r="AP63" s="21">
        <v>102.1</v>
      </c>
      <c r="AQ63" s="21">
        <v>92.4</v>
      </c>
      <c r="AR63" s="21">
        <v>94.2</v>
      </c>
      <c r="AS63" s="21">
        <v>84.5</v>
      </c>
      <c r="AT63" s="21">
        <v>84.2</v>
      </c>
      <c r="AU63" s="21">
        <v>97.7</v>
      </c>
      <c r="AV63" s="21">
        <v>91.6</v>
      </c>
      <c r="AW63" s="21">
        <v>92.2</v>
      </c>
    </row>
    <row r="64" spans="1:49" ht="12.75" customHeight="1">
      <c r="A64" s="6" t="s">
        <v>62</v>
      </c>
      <c r="B64" s="21">
        <v>106.4</v>
      </c>
      <c r="C64" s="21">
        <v>101.6</v>
      </c>
      <c r="D64" s="21">
        <v>97.3</v>
      </c>
      <c r="E64" s="21">
        <v>93.3</v>
      </c>
      <c r="F64" s="21">
        <v>98.6</v>
      </c>
      <c r="G64" s="21">
        <v>92.5</v>
      </c>
      <c r="H64" s="21">
        <v>66.9</v>
      </c>
      <c r="I64" s="21">
        <v>56.8</v>
      </c>
      <c r="J64" s="21">
        <v>87.6</v>
      </c>
      <c r="K64" s="21">
        <v>108.9</v>
      </c>
      <c r="L64" s="21">
        <v>105.1</v>
      </c>
      <c r="M64" s="21">
        <v>85.5</v>
      </c>
      <c r="N64" s="21">
        <v>97.7</v>
      </c>
      <c r="O64" s="21">
        <v>105.8</v>
      </c>
      <c r="P64" s="21">
        <v>96.9</v>
      </c>
      <c r="Q64" s="21">
        <v>112.7</v>
      </c>
      <c r="R64" s="21">
        <v>102</v>
      </c>
      <c r="S64" s="21">
        <v>113.6</v>
      </c>
      <c r="T64" s="21">
        <v>170.3</v>
      </c>
      <c r="U64" s="21">
        <v>194.2</v>
      </c>
      <c r="V64" s="21">
        <v>102.5</v>
      </c>
      <c r="W64" s="21">
        <v>102.3</v>
      </c>
      <c r="X64" s="21">
        <v>88.9</v>
      </c>
      <c r="Y64" s="21">
        <v>93.7</v>
      </c>
      <c r="Z64" s="21">
        <v>84.7</v>
      </c>
      <c r="AA64" s="21">
        <v>97</v>
      </c>
      <c r="AB64" s="21">
        <v>93.7</v>
      </c>
      <c r="AC64" s="21">
        <v>88</v>
      </c>
      <c r="AD64" s="21">
        <v>70.5</v>
      </c>
      <c r="AE64" s="21">
        <v>47.4</v>
      </c>
      <c r="AF64" s="21">
        <v>77.1</v>
      </c>
      <c r="AG64" s="21">
        <v>75.4</v>
      </c>
      <c r="AH64" s="21">
        <v>131.8</v>
      </c>
      <c r="AI64" s="21">
        <v>89.9</v>
      </c>
      <c r="AJ64" s="21">
        <v>100.2</v>
      </c>
      <c r="AK64" s="21">
        <v>105.9</v>
      </c>
      <c r="AL64" s="21">
        <v>106</v>
      </c>
      <c r="AM64" s="21">
        <v>81.8</v>
      </c>
      <c r="AN64" s="21">
        <v>99.9</v>
      </c>
      <c r="AO64" s="21">
        <v>97.3</v>
      </c>
      <c r="AP64" s="21">
        <v>132.5</v>
      </c>
      <c r="AQ64" s="21">
        <v>165.3</v>
      </c>
      <c r="AR64" s="21">
        <v>91.3</v>
      </c>
      <c r="AS64" s="21">
        <v>76.5</v>
      </c>
      <c r="AT64" s="21">
        <v>68.6</v>
      </c>
      <c r="AU64" s="21">
        <v>106.6</v>
      </c>
      <c r="AV64" s="21">
        <v>99</v>
      </c>
      <c r="AW64" s="21">
        <v>91.7</v>
      </c>
    </row>
    <row r="65" spans="1:49" ht="12.75">
      <c r="A65" s="6" t="s">
        <v>63</v>
      </c>
      <c r="B65" s="21">
        <v>101.8</v>
      </c>
      <c r="C65" s="21">
        <v>105.1</v>
      </c>
      <c r="D65" s="21">
        <v>101.4</v>
      </c>
      <c r="E65" s="21">
        <v>90.5</v>
      </c>
      <c r="F65" s="21">
        <v>100.3</v>
      </c>
      <c r="G65" s="21">
        <v>101</v>
      </c>
      <c r="H65" s="21">
        <v>97.5</v>
      </c>
      <c r="I65" s="21">
        <v>95.7</v>
      </c>
      <c r="J65" s="21">
        <v>98.9</v>
      </c>
      <c r="K65" s="21">
        <v>111.5</v>
      </c>
      <c r="L65" s="21">
        <v>88.2</v>
      </c>
      <c r="M65" s="21">
        <v>84.9</v>
      </c>
      <c r="N65" s="21">
        <v>90.4</v>
      </c>
      <c r="O65" s="21">
        <v>99</v>
      </c>
      <c r="P65" s="21">
        <v>103.4</v>
      </c>
      <c r="Q65" s="21">
        <v>114.2</v>
      </c>
      <c r="R65" s="21">
        <v>107</v>
      </c>
      <c r="S65" s="21">
        <v>105.9</v>
      </c>
      <c r="T65" s="21">
        <v>114.3</v>
      </c>
      <c r="U65" s="21">
        <v>114.5</v>
      </c>
      <c r="V65" s="21">
        <v>117.1</v>
      </c>
      <c r="W65" s="21">
        <v>100.5</v>
      </c>
      <c r="X65" s="21">
        <v>117</v>
      </c>
      <c r="Y65" s="21">
        <v>93.9</v>
      </c>
      <c r="Z65" s="21">
        <v>98.8</v>
      </c>
      <c r="AA65" s="21">
        <v>103.2</v>
      </c>
      <c r="AB65" s="21">
        <v>97.4</v>
      </c>
      <c r="AC65" s="21">
        <v>82.1</v>
      </c>
      <c r="AD65" s="21">
        <v>101.9</v>
      </c>
      <c r="AE65" s="21">
        <v>108.8</v>
      </c>
      <c r="AF65" s="21">
        <v>103.1</v>
      </c>
      <c r="AG65" s="21">
        <v>99.9</v>
      </c>
      <c r="AH65" s="21">
        <v>95.6</v>
      </c>
      <c r="AI65" s="21">
        <v>99.9</v>
      </c>
      <c r="AJ65" s="21">
        <v>95.8</v>
      </c>
      <c r="AK65" s="21">
        <v>112.2</v>
      </c>
      <c r="AL65" s="21">
        <v>106</v>
      </c>
      <c r="AM65" s="21">
        <v>96.1</v>
      </c>
      <c r="AN65" s="21">
        <v>108.6</v>
      </c>
      <c r="AO65" s="21">
        <v>129.3</v>
      </c>
      <c r="AP65" s="21">
        <v>110.7</v>
      </c>
      <c r="AQ65" s="21">
        <v>119.4</v>
      </c>
      <c r="AR65" s="21">
        <v>116.4</v>
      </c>
      <c r="AS65" s="21">
        <v>112.8</v>
      </c>
      <c r="AT65" s="21">
        <v>118</v>
      </c>
      <c r="AU65" s="21">
        <v>119.6</v>
      </c>
      <c r="AV65" s="21">
        <v>97</v>
      </c>
      <c r="AW65" s="21">
        <v>91.6</v>
      </c>
    </row>
    <row r="66" spans="1:49" ht="12.75">
      <c r="A66" s="6" t="s">
        <v>64</v>
      </c>
      <c r="B66" s="21">
        <v>94.8</v>
      </c>
      <c r="C66" s="21">
        <v>99.6</v>
      </c>
      <c r="D66" s="21">
        <v>103.1</v>
      </c>
      <c r="E66" s="21">
        <v>120.7</v>
      </c>
      <c r="F66" s="21">
        <v>98.8</v>
      </c>
      <c r="G66" s="21">
        <v>90.2</v>
      </c>
      <c r="H66" s="21">
        <v>88.9</v>
      </c>
      <c r="I66" s="21">
        <v>78.5</v>
      </c>
      <c r="J66" s="21">
        <v>110.5</v>
      </c>
      <c r="K66" s="21">
        <v>111.3</v>
      </c>
      <c r="L66" s="21">
        <v>102.3</v>
      </c>
      <c r="M66" s="21">
        <v>101.1</v>
      </c>
      <c r="N66" s="21">
        <v>102.4</v>
      </c>
      <c r="O66" s="21">
        <v>94.4</v>
      </c>
      <c r="P66" s="21">
        <v>114.3</v>
      </c>
      <c r="Q66" s="21">
        <v>102.7</v>
      </c>
      <c r="R66" s="21">
        <v>110.4</v>
      </c>
      <c r="S66" s="21">
        <v>96.7</v>
      </c>
      <c r="T66" s="21">
        <v>89.8</v>
      </c>
      <c r="U66" s="21">
        <v>125.1</v>
      </c>
      <c r="V66" s="21">
        <v>112.5</v>
      </c>
      <c r="W66" s="21">
        <v>99.1</v>
      </c>
      <c r="X66" s="21">
        <v>85.2</v>
      </c>
      <c r="Y66" s="21">
        <v>97.1</v>
      </c>
      <c r="Z66" s="21">
        <v>101.6</v>
      </c>
      <c r="AA66" s="21">
        <v>112.7</v>
      </c>
      <c r="AB66" s="21">
        <v>100.7</v>
      </c>
      <c r="AC66" s="21">
        <v>95</v>
      </c>
      <c r="AD66" s="21">
        <v>96.8</v>
      </c>
      <c r="AE66" s="21">
        <v>125.1</v>
      </c>
      <c r="AF66" s="21">
        <v>106.6</v>
      </c>
      <c r="AG66" s="21">
        <v>93.1</v>
      </c>
      <c r="AH66" s="21">
        <v>84.8</v>
      </c>
      <c r="AI66" s="21">
        <v>82.6</v>
      </c>
      <c r="AJ66" s="21">
        <v>101.9</v>
      </c>
      <c r="AK66" s="21">
        <v>96.5</v>
      </c>
      <c r="AL66" s="21">
        <v>117</v>
      </c>
      <c r="AM66" s="21">
        <v>117.3</v>
      </c>
      <c r="AN66" s="21">
        <v>100.1</v>
      </c>
      <c r="AO66" s="21">
        <v>86.8</v>
      </c>
      <c r="AP66" s="21">
        <v>93.1</v>
      </c>
      <c r="AQ66" s="21">
        <v>85.1</v>
      </c>
      <c r="AR66" s="21">
        <v>108.4</v>
      </c>
      <c r="AS66" s="21">
        <v>106.8</v>
      </c>
      <c r="AT66" s="21">
        <v>114.9</v>
      </c>
      <c r="AU66" s="21">
        <v>124.6</v>
      </c>
      <c r="AV66" s="21">
        <v>115.3</v>
      </c>
      <c r="AW66" s="21">
        <v>101</v>
      </c>
    </row>
    <row r="67" spans="1:49" ht="12.75">
      <c r="A67" s="6" t="s">
        <v>65</v>
      </c>
      <c r="B67" s="21">
        <v>109.3</v>
      </c>
      <c r="C67" s="21">
        <v>106</v>
      </c>
      <c r="D67" s="21">
        <v>105</v>
      </c>
      <c r="E67" s="21">
        <v>86</v>
      </c>
      <c r="F67" s="21">
        <v>106.4</v>
      </c>
      <c r="G67" s="21">
        <v>104.6</v>
      </c>
      <c r="H67" s="21">
        <v>103.4</v>
      </c>
      <c r="I67" s="21">
        <v>101.3</v>
      </c>
      <c r="J67" s="21">
        <v>102.1</v>
      </c>
      <c r="K67" s="21">
        <v>107.9</v>
      </c>
      <c r="L67" s="21">
        <v>93</v>
      </c>
      <c r="M67" s="21">
        <v>100.3</v>
      </c>
      <c r="N67" s="21">
        <v>94.8</v>
      </c>
      <c r="O67" s="21">
        <v>98.6</v>
      </c>
      <c r="P67" s="21">
        <v>103.3</v>
      </c>
      <c r="Q67" s="21">
        <v>115.5</v>
      </c>
      <c r="R67" s="21">
        <v>106.5</v>
      </c>
      <c r="S67" s="21">
        <v>107</v>
      </c>
      <c r="T67" s="21">
        <v>98.4</v>
      </c>
      <c r="U67" s="21">
        <v>105.4</v>
      </c>
      <c r="V67" s="21">
        <v>103.8</v>
      </c>
      <c r="W67" s="21">
        <v>98.1</v>
      </c>
      <c r="X67" s="21">
        <v>116</v>
      </c>
      <c r="Y67" s="21">
        <v>100.1</v>
      </c>
      <c r="Z67" s="21">
        <v>97.7</v>
      </c>
      <c r="AA67" s="21">
        <v>95.8</v>
      </c>
      <c r="AB67" s="21">
        <v>96.1</v>
      </c>
      <c r="AC67" s="21">
        <v>79.3</v>
      </c>
      <c r="AD67" s="21">
        <v>80.5</v>
      </c>
      <c r="AE67" s="21">
        <v>90.2</v>
      </c>
      <c r="AF67" s="21">
        <v>101.4</v>
      </c>
      <c r="AG67" s="21">
        <v>97.1</v>
      </c>
      <c r="AH67" s="21">
        <v>106.3</v>
      </c>
      <c r="AI67" s="21">
        <v>96.3</v>
      </c>
      <c r="AJ67" s="21">
        <v>82.9</v>
      </c>
      <c r="AK67" s="21">
        <v>107.8</v>
      </c>
      <c r="AL67" s="21">
        <v>107.4</v>
      </c>
      <c r="AM67" s="21">
        <v>108.9</v>
      </c>
      <c r="AN67" s="21">
        <v>106.6</v>
      </c>
      <c r="AO67" s="21">
        <v>106.6</v>
      </c>
      <c r="AP67" s="21">
        <v>120.1</v>
      </c>
      <c r="AQ67" s="21">
        <v>88.1</v>
      </c>
      <c r="AR67" s="21">
        <v>101.9</v>
      </c>
      <c r="AS67" s="21">
        <v>101.1</v>
      </c>
      <c r="AT67" s="21">
        <v>93.5</v>
      </c>
      <c r="AU67" s="21">
        <v>102.8</v>
      </c>
      <c r="AV67" s="21">
        <v>87.7</v>
      </c>
      <c r="AW67" s="21">
        <v>83.1</v>
      </c>
    </row>
    <row r="68" spans="1:49" ht="24">
      <c r="A68" s="4" t="s">
        <v>93</v>
      </c>
      <c r="B68" s="20">
        <v>104.9</v>
      </c>
      <c r="C68" s="20">
        <v>104.1</v>
      </c>
      <c r="D68" s="20">
        <v>106.2</v>
      </c>
      <c r="E68" s="20">
        <v>101.8</v>
      </c>
      <c r="F68" s="20">
        <v>104.6</v>
      </c>
      <c r="G68" s="20">
        <v>108.2</v>
      </c>
      <c r="H68" s="20">
        <v>102.7</v>
      </c>
      <c r="I68" s="20">
        <v>104.2</v>
      </c>
      <c r="J68" s="20">
        <f>101.965236-0.2</f>
        <v>101.8</v>
      </c>
      <c r="K68" s="20">
        <v>101.7</v>
      </c>
      <c r="L68" s="20">
        <v>96.6</v>
      </c>
      <c r="M68" s="20">
        <v>95.7</v>
      </c>
      <c r="N68" s="20">
        <v>96.5</v>
      </c>
      <c r="O68" s="20">
        <v>98.1</v>
      </c>
      <c r="P68" s="20">
        <v>99.6</v>
      </c>
      <c r="Q68" s="20">
        <v>102.3</v>
      </c>
      <c r="R68" s="20">
        <v>103</v>
      </c>
      <c r="S68" s="20">
        <v>102.9</v>
      </c>
      <c r="T68" s="20">
        <v>108.8</v>
      </c>
      <c r="U68" s="20">
        <v>103.8</v>
      </c>
      <c r="V68" s="20">
        <v>98.5</v>
      </c>
      <c r="W68" s="20">
        <v>98</v>
      </c>
      <c r="X68" s="20">
        <v>106.9</v>
      </c>
      <c r="Y68" s="20">
        <v>96.8</v>
      </c>
      <c r="Z68" s="20">
        <v>99.6</v>
      </c>
      <c r="AA68" s="20">
        <v>103.4</v>
      </c>
      <c r="AB68" s="20">
        <v>100.6</v>
      </c>
      <c r="AC68" s="20">
        <v>99.6</v>
      </c>
      <c r="AD68" s="20">
        <v>100.8</v>
      </c>
      <c r="AE68" s="20">
        <v>101.6</v>
      </c>
      <c r="AF68" s="20">
        <v>99.8</v>
      </c>
      <c r="AG68" s="20">
        <v>102</v>
      </c>
      <c r="AH68" s="20">
        <v>103.3</v>
      </c>
      <c r="AI68" s="20">
        <v>101.8</v>
      </c>
      <c r="AJ68" s="20">
        <v>97.2</v>
      </c>
      <c r="AK68" s="20">
        <v>106.5</v>
      </c>
      <c r="AL68" s="20">
        <v>99.3</v>
      </c>
      <c r="AM68" s="20">
        <v>93.6</v>
      </c>
      <c r="AN68" s="20">
        <v>101.5</v>
      </c>
      <c r="AO68" s="20">
        <v>100.7</v>
      </c>
      <c r="AP68" s="20">
        <v>102.1</v>
      </c>
      <c r="AQ68" s="20">
        <v>96.9</v>
      </c>
      <c r="AR68" s="20">
        <v>96.9</v>
      </c>
      <c r="AS68" s="20">
        <v>98.7</v>
      </c>
      <c r="AT68" s="20">
        <v>98.9</v>
      </c>
      <c r="AU68" s="20">
        <v>102.6</v>
      </c>
      <c r="AV68" s="20">
        <v>95.8</v>
      </c>
      <c r="AW68" s="20">
        <v>89.3</v>
      </c>
    </row>
    <row r="69" spans="1:49" ht="12.75">
      <c r="A69" s="6" t="s">
        <v>66</v>
      </c>
      <c r="B69" s="21">
        <v>114.7</v>
      </c>
      <c r="C69" s="21">
        <v>123.9</v>
      </c>
      <c r="D69" s="21">
        <v>119.2</v>
      </c>
      <c r="E69" s="21">
        <v>100.6</v>
      </c>
      <c r="F69" s="21">
        <v>67.9</v>
      </c>
      <c r="G69" s="21">
        <v>65.8</v>
      </c>
      <c r="H69" s="21">
        <v>109.5</v>
      </c>
      <c r="I69" s="21">
        <v>69.4</v>
      </c>
      <c r="J69" s="21">
        <v>111.8</v>
      </c>
      <c r="K69" s="21">
        <v>114.9</v>
      </c>
      <c r="L69" s="21">
        <v>98.5</v>
      </c>
      <c r="M69" s="21">
        <v>117</v>
      </c>
      <c r="N69" s="21">
        <v>101.5</v>
      </c>
      <c r="O69" s="21">
        <v>91.2</v>
      </c>
      <c r="P69" s="21">
        <v>100</v>
      </c>
      <c r="Q69" s="21">
        <v>108.2</v>
      </c>
      <c r="R69" s="21">
        <v>129.4</v>
      </c>
      <c r="S69" s="21">
        <v>159.7</v>
      </c>
      <c r="T69" s="21">
        <v>103.1</v>
      </c>
      <c r="U69" s="21">
        <v>161.4</v>
      </c>
      <c r="V69" s="21">
        <v>110.1</v>
      </c>
      <c r="W69" s="21">
        <v>97.1</v>
      </c>
      <c r="X69" s="21">
        <v>124.4</v>
      </c>
      <c r="Y69" s="21">
        <v>96.9</v>
      </c>
      <c r="Z69" s="21">
        <v>100.2</v>
      </c>
      <c r="AA69" s="21">
        <v>101.8</v>
      </c>
      <c r="AB69" s="21">
        <v>96.4</v>
      </c>
      <c r="AC69" s="21">
        <v>104.6</v>
      </c>
      <c r="AD69" s="21">
        <v>107.5</v>
      </c>
      <c r="AE69" s="21">
        <v>132.4</v>
      </c>
      <c r="AF69" s="21">
        <v>134.7</v>
      </c>
      <c r="AG69" s="21">
        <v>81.8</v>
      </c>
      <c r="AH69" s="21">
        <v>117.7</v>
      </c>
      <c r="AI69" s="21">
        <v>111.9</v>
      </c>
      <c r="AJ69" s="21">
        <v>89.7</v>
      </c>
      <c r="AK69" s="21">
        <v>89.8</v>
      </c>
      <c r="AL69" s="21">
        <v>87.3</v>
      </c>
      <c r="AM69" s="21">
        <v>81</v>
      </c>
      <c r="AN69" s="21">
        <v>91</v>
      </c>
      <c r="AO69" s="21">
        <v>87.4</v>
      </c>
      <c r="AP69" s="21">
        <v>94.2</v>
      </c>
      <c r="AQ69" s="21">
        <v>75.4</v>
      </c>
      <c r="AR69" s="21">
        <v>63.7</v>
      </c>
      <c r="AS69" s="21">
        <v>126.7</v>
      </c>
      <c r="AT69" s="21">
        <v>133.6</v>
      </c>
      <c r="AU69" s="21">
        <v>122.2</v>
      </c>
      <c r="AV69" s="21">
        <v>118</v>
      </c>
      <c r="AW69" s="21">
        <v>123.6</v>
      </c>
    </row>
    <row r="70" spans="1:49" ht="12.75">
      <c r="A70" s="6" t="s">
        <v>67</v>
      </c>
      <c r="B70" s="21">
        <v>108.6</v>
      </c>
      <c r="C70" s="21">
        <v>109.4</v>
      </c>
      <c r="D70" s="21">
        <v>103</v>
      </c>
      <c r="E70" s="21">
        <v>100</v>
      </c>
      <c r="F70" s="21">
        <v>125.8</v>
      </c>
      <c r="G70" s="21">
        <v>123.2</v>
      </c>
      <c r="H70" s="21">
        <v>111</v>
      </c>
      <c r="I70" s="21">
        <v>103.6</v>
      </c>
      <c r="J70" s="21">
        <v>99.5</v>
      </c>
      <c r="K70" s="21">
        <v>98.8</v>
      </c>
      <c r="L70" s="21">
        <v>90.3</v>
      </c>
      <c r="M70" s="21">
        <v>98.1</v>
      </c>
      <c r="N70" s="21">
        <v>95.5</v>
      </c>
      <c r="O70" s="21">
        <v>94.2</v>
      </c>
      <c r="P70" s="21">
        <v>98.5</v>
      </c>
      <c r="Q70" s="21">
        <v>107</v>
      </c>
      <c r="R70" s="21">
        <v>102</v>
      </c>
      <c r="S70" s="21">
        <v>92.2</v>
      </c>
      <c r="T70" s="21">
        <v>105.9</v>
      </c>
      <c r="U70" s="21">
        <v>96.9</v>
      </c>
      <c r="V70" s="21">
        <v>92.6</v>
      </c>
      <c r="W70" s="21">
        <v>97.6</v>
      </c>
      <c r="X70" s="21">
        <v>111.5</v>
      </c>
      <c r="Y70" s="21">
        <v>99.4</v>
      </c>
      <c r="Z70" s="21">
        <v>99.6</v>
      </c>
      <c r="AA70" s="21">
        <v>107.9</v>
      </c>
      <c r="AB70" s="21">
        <v>103.1</v>
      </c>
      <c r="AC70" s="21">
        <v>100.4</v>
      </c>
      <c r="AD70" s="21">
        <v>96.7</v>
      </c>
      <c r="AE70" s="21">
        <v>100.8</v>
      </c>
      <c r="AF70" s="21">
        <v>99</v>
      </c>
      <c r="AG70" s="21">
        <v>105</v>
      </c>
      <c r="AH70" s="21">
        <v>109</v>
      </c>
      <c r="AI70" s="21">
        <v>98.6</v>
      </c>
      <c r="AJ70" s="21">
        <v>97.7</v>
      </c>
      <c r="AK70" s="21">
        <v>106.9</v>
      </c>
      <c r="AL70" s="21">
        <v>96.5</v>
      </c>
      <c r="AM70" s="21">
        <v>86.3</v>
      </c>
      <c r="AN70" s="21">
        <v>98.9</v>
      </c>
      <c r="AO70" s="21">
        <v>97.7</v>
      </c>
      <c r="AP70" s="21">
        <v>95.9</v>
      </c>
      <c r="AQ70" s="21">
        <v>94.6</v>
      </c>
      <c r="AR70" s="21">
        <v>97.3</v>
      </c>
      <c r="AS70" s="21">
        <v>97.9</v>
      </c>
      <c r="AT70" s="21">
        <v>86.1</v>
      </c>
      <c r="AU70" s="21">
        <v>102.7</v>
      </c>
      <c r="AV70" s="21">
        <v>85.3</v>
      </c>
      <c r="AW70" s="21">
        <v>79.2</v>
      </c>
    </row>
    <row r="71" spans="1:49" ht="12.75">
      <c r="A71" s="6" t="s">
        <v>68</v>
      </c>
      <c r="B71" s="21">
        <v>99.9</v>
      </c>
      <c r="C71" s="21">
        <v>97.9</v>
      </c>
      <c r="D71" s="21">
        <v>106.9</v>
      </c>
      <c r="E71" s="21">
        <v>103.1</v>
      </c>
      <c r="F71" s="21">
        <v>98.3</v>
      </c>
      <c r="G71" s="21">
        <v>102.5</v>
      </c>
      <c r="H71" s="21">
        <v>99.2</v>
      </c>
      <c r="I71" s="21">
        <v>105.1</v>
      </c>
      <c r="J71" s="21">
        <v>101.4</v>
      </c>
      <c r="K71" s="21">
        <v>101.7</v>
      </c>
      <c r="L71" s="21">
        <v>101.2</v>
      </c>
      <c r="M71" s="21">
        <v>92.6</v>
      </c>
      <c r="N71" s="21">
        <v>98.2</v>
      </c>
      <c r="O71" s="21">
        <v>102.1</v>
      </c>
      <c r="P71" s="21">
        <v>101.7</v>
      </c>
      <c r="Q71" s="21">
        <v>100.8</v>
      </c>
      <c r="R71" s="21">
        <v>104</v>
      </c>
      <c r="S71" s="21">
        <v>108.6</v>
      </c>
      <c r="T71" s="21">
        <v>111.5</v>
      </c>
      <c r="U71" s="21">
        <v>108.5</v>
      </c>
      <c r="V71" s="21">
        <v>102.9</v>
      </c>
      <c r="W71" s="21">
        <v>100.6</v>
      </c>
      <c r="X71" s="21">
        <v>103.9</v>
      </c>
      <c r="Y71" s="21">
        <v>95.6</v>
      </c>
      <c r="Z71" s="21">
        <v>100</v>
      </c>
      <c r="AA71" s="21">
        <v>101.7</v>
      </c>
      <c r="AB71" s="21">
        <v>100.3</v>
      </c>
      <c r="AC71" s="21">
        <v>100.1</v>
      </c>
      <c r="AD71" s="21">
        <v>103.5</v>
      </c>
      <c r="AE71" s="21">
        <v>101.2</v>
      </c>
      <c r="AF71" s="21">
        <v>98.4</v>
      </c>
      <c r="AG71" s="21">
        <v>99.1</v>
      </c>
      <c r="AH71" s="21">
        <v>98.5</v>
      </c>
      <c r="AI71" s="21">
        <v>103.1</v>
      </c>
      <c r="AJ71" s="21">
        <v>97.4</v>
      </c>
      <c r="AK71" s="21">
        <v>106.9</v>
      </c>
      <c r="AL71" s="21">
        <v>101.8</v>
      </c>
      <c r="AM71" s="21">
        <v>100.2</v>
      </c>
      <c r="AN71" s="21">
        <v>104.6</v>
      </c>
      <c r="AO71" s="21">
        <v>102.6</v>
      </c>
      <c r="AP71" s="21">
        <v>106.2</v>
      </c>
      <c r="AQ71" s="21">
        <v>101.5</v>
      </c>
      <c r="AR71" s="21">
        <v>100.8</v>
      </c>
      <c r="AS71" s="21">
        <v>101.4</v>
      </c>
      <c r="AT71" s="21">
        <v>108.8</v>
      </c>
      <c r="AU71" s="21">
        <v>103.5</v>
      </c>
      <c r="AV71" s="21">
        <v>102.5</v>
      </c>
      <c r="AW71" s="21">
        <v>93.8</v>
      </c>
    </row>
    <row r="72" spans="1:49" ht="33.75" customHeight="1">
      <c r="A72" s="8" t="s">
        <v>99</v>
      </c>
      <c r="B72" s="21">
        <v>102.1</v>
      </c>
      <c r="C72" s="21">
        <v>98.4</v>
      </c>
      <c r="D72" s="21">
        <v>104.2</v>
      </c>
      <c r="E72" s="21">
        <v>102</v>
      </c>
      <c r="F72" s="21">
        <v>100.7</v>
      </c>
      <c r="G72" s="21">
        <v>103.1</v>
      </c>
      <c r="H72" s="21">
        <v>97.7</v>
      </c>
      <c r="I72" s="21">
        <v>105.3</v>
      </c>
      <c r="J72" s="21">
        <v>102.6</v>
      </c>
      <c r="K72" s="21">
        <v>100.8</v>
      </c>
      <c r="L72" s="21">
        <v>101.1</v>
      </c>
      <c r="M72" s="21">
        <v>89.9</v>
      </c>
      <c r="N72" s="21">
        <v>96.5</v>
      </c>
      <c r="O72" s="21">
        <v>101.6</v>
      </c>
      <c r="P72" s="21">
        <v>101.3</v>
      </c>
      <c r="Q72" s="21">
        <v>100.3</v>
      </c>
      <c r="R72" s="21">
        <v>104.1</v>
      </c>
      <c r="S72" s="21">
        <v>108.3</v>
      </c>
      <c r="T72" s="21">
        <v>114.2</v>
      </c>
      <c r="U72" s="21">
        <v>108.2</v>
      </c>
      <c r="V72" s="21">
        <v>102.7</v>
      </c>
      <c r="W72" s="21">
        <v>99.8</v>
      </c>
      <c r="X72" s="21">
        <v>104.8</v>
      </c>
      <c r="Y72" s="21">
        <v>96.1</v>
      </c>
      <c r="Z72" s="21">
        <v>100.8</v>
      </c>
      <c r="AA72" s="21">
        <v>101.4</v>
      </c>
      <c r="AB72" s="21">
        <v>98.4</v>
      </c>
      <c r="AC72" s="21">
        <v>100.5</v>
      </c>
      <c r="AD72" s="21">
        <v>101</v>
      </c>
      <c r="AE72" s="21">
        <v>101.6</v>
      </c>
      <c r="AF72" s="21">
        <v>94.2</v>
      </c>
      <c r="AG72" s="21">
        <v>97.7</v>
      </c>
      <c r="AH72" s="21">
        <v>96.2</v>
      </c>
      <c r="AI72" s="21">
        <v>101.7</v>
      </c>
      <c r="AJ72" s="21">
        <v>95.2</v>
      </c>
      <c r="AK72" s="21">
        <v>104.8</v>
      </c>
      <c r="AL72" s="21">
        <v>98.9</v>
      </c>
      <c r="AM72" s="21">
        <v>98</v>
      </c>
      <c r="AN72" s="21">
        <v>103.5</v>
      </c>
      <c r="AO72" s="21">
        <v>101</v>
      </c>
      <c r="AP72" s="21">
        <v>105.4</v>
      </c>
      <c r="AQ72" s="21">
        <v>98.5</v>
      </c>
      <c r="AR72" s="21">
        <v>99.2</v>
      </c>
      <c r="AS72" s="21">
        <v>100.8</v>
      </c>
      <c r="AT72" s="21">
        <v>112.1</v>
      </c>
      <c r="AU72" s="21">
        <v>105.3</v>
      </c>
      <c r="AV72" s="21">
        <v>102.7</v>
      </c>
      <c r="AW72" s="21">
        <v>95.2</v>
      </c>
    </row>
    <row r="73" spans="1:49" ht="24">
      <c r="A73" s="8" t="s">
        <v>98</v>
      </c>
      <c r="B73" s="21">
        <v>91.9</v>
      </c>
      <c r="C73" s="21">
        <v>95.9</v>
      </c>
      <c r="D73" s="21">
        <v>118.6</v>
      </c>
      <c r="E73" s="21">
        <v>111.1</v>
      </c>
      <c r="F73" s="21">
        <v>102.5</v>
      </c>
      <c r="G73" s="21">
        <v>109.8</v>
      </c>
      <c r="H73" s="21">
        <v>109.8</v>
      </c>
      <c r="I73" s="21">
        <v>112.8</v>
      </c>
      <c r="J73" s="21">
        <v>111</v>
      </c>
      <c r="K73" s="21">
        <v>104.3</v>
      </c>
      <c r="L73" s="21">
        <v>124.4</v>
      </c>
      <c r="M73" s="21">
        <v>118.2</v>
      </c>
      <c r="N73" s="21">
        <v>112.3</v>
      </c>
      <c r="O73" s="21">
        <v>111.3</v>
      </c>
      <c r="P73" s="21">
        <v>114.3</v>
      </c>
      <c r="Q73" s="21">
        <v>115.1</v>
      </c>
      <c r="R73" s="21">
        <v>119.9</v>
      </c>
      <c r="S73" s="21">
        <v>118.1</v>
      </c>
      <c r="T73" s="21">
        <v>116.9</v>
      </c>
      <c r="U73" s="21">
        <v>126.4</v>
      </c>
      <c r="V73" s="21">
        <v>118.2</v>
      </c>
      <c r="W73" s="21">
        <v>119.5</v>
      </c>
      <c r="X73" s="21">
        <v>95.8</v>
      </c>
      <c r="Y73" s="21">
        <v>86.2</v>
      </c>
      <c r="Z73" s="21">
        <v>100.9</v>
      </c>
      <c r="AA73" s="21">
        <v>103.4</v>
      </c>
      <c r="AB73" s="21">
        <v>109.1</v>
      </c>
      <c r="AC73" s="21">
        <v>105.4</v>
      </c>
      <c r="AD73" s="21">
        <v>101.9</v>
      </c>
      <c r="AE73" s="21">
        <v>99.7</v>
      </c>
      <c r="AF73" s="21">
        <v>109.3</v>
      </c>
      <c r="AG73" s="21">
        <v>97.2</v>
      </c>
      <c r="AH73" s="21">
        <v>103.7</v>
      </c>
      <c r="AI73" s="21">
        <v>105.7</v>
      </c>
      <c r="AJ73" s="21">
        <v>125.3</v>
      </c>
      <c r="AK73" s="21">
        <v>151.4</v>
      </c>
      <c r="AL73" s="21">
        <v>136.5</v>
      </c>
      <c r="AM73" s="21">
        <v>121</v>
      </c>
      <c r="AN73" s="21">
        <v>138.3</v>
      </c>
      <c r="AO73" s="21">
        <v>118.6</v>
      </c>
      <c r="AP73" s="21">
        <v>148.3</v>
      </c>
      <c r="AQ73" s="21">
        <v>159.8</v>
      </c>
      <c r="AR73" s="21">
        <v>186.8</v>
      </c>
      <c r="AS73" s="21">
        <v>189.1</v>
      </c>
      <c r="AT73" s="21">
        <v>127.2</v>
      </c>
      <c r="AU73" s="21">
        <v>130.3</v>
      </c>
      <c r="AV73" s="21">
        <v>109.8</v>
      </c>
      <c r="AW73" s="21">
        <v>92.8</v>
      </c>
    </row>
    <row r="74" spans="1:49" ht="24">
      <c r="A74" s="8" t="s">
        <v>136</v>
      </c>
      <c r="B74" s="21">
        <v>98.5</v>
      </c>
      <c r="C74" s="21">
        <v>98.9</v>
      </c>
      <c r="D74" s="21">
        <v>108.8</v>
      </c>
      <c r="E74" s="21">
        <v>105.9</v>
      </c>
      <c r="F74" s="21">
        <v>84.8</v>
      </c>
      <c r="G74" s="21">
        <v>95.6</v>
      </c>
      <c r="H74" s="21">
        <v>106.8</v>
      </c>
      <c r="I74" s="21">
        <v>102.8</v>
      </c>
      <c r="J74" s="21">
        <v>88.9</v>
      </c>
      <c r="K74" s="21">
        <v>108.4</v>
      </c>
      <c r="L74" s="21">
        <v>99.3</v>
      </c>
      <c r="M74" s="21">
        <v>97.6</v>
      </c>
      <c r="N74" s="21">
        <v>102.8</v>
      </c>
      <c r="O74" s="21">
        <v>105.4</v>
      </c>
      <c r="P74" s="21">
        <v>97.8</v>
      </c>
      <c r="Q74" s="21">
        <v>102.7</v>
      </c>
      <c r="R74" s="21">
        <v>103</v>
      </c>
      <c r="S74" s="21">
        <v>120.5</v>
      </c>
      <c r="T74" s="21">
        <v>96.3</v>
      </c>
      <c r="U74" s="21">
        <v>107.3</v>
      </c>
      <c r="V74" s="21">
        <v>100.3</v>
      </c>
      <c r="W74" s="21">
        <v>103.6</v>
      </c>
      <c r="X74" s="21">
        <v>102.2</v>
      </c>
      <c r="Y74" s="21">
        <v>102.8</v>
      </c>
      <c r="Z74" s="21">
        <v>101.3</v>
      </c>
      <c r="AA74" s="21">
        <v>107.6</v>
      </c>
      <c r="AB74" s="21">
        <v>108.4</v>
      </c>
      <c r="AC74" s="21">
        <v>97.2</v>
      </c>
      <c r="AD74" s="21">
        <v>125</v>
      </c>
      <c r="AE74" s="21">
        <v>99.6</v>
      </c>
      <c r="AF74" s="21">
        <v>132.4</v>
      </c>
      <c r="AG74" s="21">
        <v>112</v>
      </c>
      <c r="AH74" s="21">
        <v>114.6</v>
      </c>
      <c r="AI74" s="21">
        <v>112.1</v>
      </c>
      <c r="AJ74" s="21">
        <v>102.1</v>
      </c>
      <c r="AK74" s="21">
        <v>105.5</v>
      </c>
      <c r="AL74" s="21">
        <v>107.9</v>
      </c>
      <c r="AM74" s="21">
        <v>102.9</v>
      </c>
      <c r="AN74" s="21">
        <v>98.6</v>
      </c>
      <c r="AO74" s="21">
        <v>108.2</v>
      </c>
      <c r="AP74" s="21">
        <v>98.8</v>
      </c>
      <c r="AQ74" s="21">
        <v>102.9</v>
      </c>
      <c r="AR74" s="21">
        <v>84.8</v>
      </c>
      <c r="AS74" s="21">
        <v>80.7</v>
      </c>
      <c r="AT74" s="21">
        <v>85</v>
      </c>
      <c r="AU74" s="21">
        <v>84.3</v>
      </c>
      <c r="AV74" s="21">
        <v>95.1</v>
      </c>
      <c r="AW74" s="21">
        <v>83.8</v>
      </c>
    </row>
    <row r="75" spans="1:49" ht="12.75">
      <c r="A75" s="6" t="s">
        <v>69</v>
      </c>
      <c r="B75" s="21">
        <v>113.3</v>
      </c>
      <c r="C75" s="21">
        <v>110.2</v>
      </c>
      <c r="D75" s="21">
        <v>108.5</v>
      </c>
      <c r="E75" s="21">
        <v>101.6</v>
      </c>
      <c r="F75" s="21">
        <v>95.8</v>
      </c>
      <c r="G75" s="21">
        <v>103.4</v>
      </c>
      <c r="H75" s="21">
        <v>94</v>
      </c>
      <c r="I75" s="21">
        <v>110.1</v>
      </c>
      <c r="J75" s="21">
        <v>113.6</v>
      </c>
      <c r="K75" s="21">
        <v>107.3</v>
      </c>
      <c r="L75" s="21">
        <v>94.7</v>
      </c>
      <c r="M75" s="21">
        <v>96.9</v>
      </c>
      <c r="N75" s="21">
        <v>91.2</v>
      </c>
      <c r="O75" s="21">
        <v>96.1</v>
      </c>
      <c r="P75" s="21">
        <v>94.1</v>
      </c>
      <c r="Q75" s="21">
        <v>95.2</v>
      </c>
      <c r="R75" s="21">
        <v>95.9</v>
      </c>
      <c r="S75" s="21">
        <v>104.2</v>
      </c>
      <c r="T75" s="21">
        <v>106.4</v>
      </c>
      <c r="U75" s="21">
        <v>94.7</v>
      </c>
      <c r="V75" s="21">
        <v>93.6</v>
      </c>
      <c r="W75" s="21">
        <v>88.3</v>
      </c>
      <c r="X75" s="21">
        <v>102.9</v>
      </c>
      <c r="Y75" s="21">
        <v>94.6</v>
      </c>
      <c r="Z75" s="21">
        <v>97.9</v>
      </c>
      <c r="AA75" s="21">
        <v>99</v>
      </c>
      <c r="AB75" s="21">
        <v>97</v>
      </c>
      <c r="AC75" s="21">
        <v>93.5</v>
      </c>
      <c r="AD75" s="21">
        <v>96.6</v>
      </c>
      <c r="AE75" s="21">
        <v>99.1</v>
      </c>
      <c r="AF75" s="21">
        <v>102.1</v>
      </c>
      <c r="AG75" s="21">
        <v>114.3</v>
      </c>
      <c r="AH75" s="21">
        <v>107.8</v>
      </c>
      <c r="AI75" s="21">
        <v>102.7</v>
      </c>
      <c r="AJ75" s="21">
        <v>97.9</v>
      </c>
      <c r="AK75" s="21">
        <v>109.7</v>
      </c>
      <c r="AL75" s="21">
        <v>100.4</v>
      </c>
      <c r="AM75" s="21">
        <v>91.5</v>
      </c>
      <c r="AN75" s="21">
        <v>98.5</v>
      </c>
      <c r="AO75" s="21">
        <v>105.7</v>
      </c>
      <c r="AP75" s="21">
        <v>99</v>
      </c>
      <c r="AQ75" s="21">
        <v>83.9</v>
      </c>
      <c r="AR75" s="21">
        <v>85.7</v>
      </c>
      <c r="AS75" s="21">
        <v>82.3</v>
      </c>
      <c r="AT75" s="21">
        <v>83</v>
      </c>
      <c r="AU75" s="21">
        <v>91.6</v>
      </c>
      <c r="AV75" s="21">
        <v>88.9</v>
      </c>
      <c r="AW75" s="21">
        <v>87.2</v>
      </c>
    </row>
    <row r="76" spans="1:49" ht="24">
      <c r="A76" s="4" t="s">
        <v>94</v>
      </c>
      <c r="B76" s="20">
        <v>110.2</v>
      </c>
      <c r="C76" s="20">
        <v>105.1</v>
      </c>
      <c r="D76" s="20">
        <v>103.4</v>
      </c>
      <c r="E76" s="20">
        <v>110.7</v>
      </c>
      <c r="F76" s="20">
        <v>113.5</v>
      </c>
      <c r="G76" s="20">
        <v>105.7</v>
      </c>
      <c r="H76" s="20">
        <v>104.4</v>
      </c>
      <c r="I76" s="20">
        <v>105</v>
      </c>
      <c r="J76" s="20">
        <f>101.143937-0.4</f>
        <v>100.7</v>
      </c>
      <c r="K76" s="20">
        <v>100.1</v>
      </c>
      <c r="L76" s="20">
        <v>95</v>
      </c>
      <c r="M76" s="20">
        <v>102</v>
      </c>
      <c r="N76" s="20">
        <v>98.8</v>
      </c>
      <c r="O76" s="20">
        <v>91.1</v>
      </c>
      <c r="P76" s="20">
        <v>95.3</v>
      </c>
      <c r="Q76" s="20">
        <v>91.3</v>
      </c>
      <c r="R76" s="20">
        <v>90</v>
      </c>
      <c r="S76" s="20">
        <v>94.3</v>
      </c>
      <c r="T76" s="20">
        <v>99.7</v>
      </c>
      <c r="U76" s="20">
        <v>99</v>
      </c>
      <c r="V76" s="20">
        <v>97.8</v>
      </c>
      <c r="W76" s="20">
        <v>96.8</v>
      </c>
      <c r="X76" s="20">
        <v>104.3</v>
      </c>
      <c r="Y76" s="20">
        <v>96</v>
      </c>
      <c r="Z76" s="20">
        <v>99.8</v>
      </c>
      <c r="AA76" s="20">
        <v>111.9</v>
      </c>
      <c r="AB76" s="20">
        <v>106</v>
      </c>
      <c r="AC76" s="20">
        <v>105.7</v>
      </c>
      <c r="AD76" s="20">
        <v>108.4</v>
      </c>
      <c r="AE76" s="20">
        <v>107.2</v>
      </c>
      <c r="AF76" s="20">
        <v>103.7</v>
      </c>
      <c r="AG76" s="20">
        <v>101.9</v>
      </c>
      <c r="AH76" s="20">
        <v>98.9</v>
      </c>
      <c r="AI76" s="20">
        <v>103.6</v>
      </c>
      <c r="AJ76" s="20">
        <v>102.8</v>
      </c>
      <c r="AK76" s="20">
        <v>107.6</v>
      </c>
      <c r="AL76" s="20">
        <v>95.5</v>
      </c>
      <c r="AM76" s="20">
        <v>91.5</v>
      </c>
      <c r="AN76" s="20">
        <v>96.8</v>
      </c>
      <c r="AO76" s="20">
        <v>102.7</v>
      </c>
      <c r="AP76" s="20">
        <v>100.7</v>
      </c>
      <c r="AQ76" s="20">
        <v>100.4</v>
      </c>
      <c r="AR76" s="20">
        <v>94.4</v>
      </c>
      <c r="AS76" s="20">
        <v>96</v>
      </c>
      <c r="AT76" s="20">
        <v>98.4</v>
      </c>
      <c r="AU76" s="20">
        <v>98.2</v>
      </c>
      <c r="AV76" s="20">
        <v>85.2</v>
      </c>
      <c r="AW76" s="20">
        <v>80.3</v>
      </c>
    </row>
    <row r="77" spans="1:49" ht="12.75">
      <c r="A77" s="6" t="s">
        <v>70</v>
      </c>
      <c r="B77" s="21">
        <v>122.6</v>
      </c>
      <c r="C77" s="21">
        <v>99.1</v>
      </c>
      <c r="D77" s="21">
        <v>97.6</v>
      </c>
      <c r="E77" s="21">
        <v>99.5</v>
      </c>
      <c r="F77" s="21">
        <v>131.9</v>
      </c>
      <c r="G77" s="21">
        <v>82.3</v>
      </c>
      <c r="H77" s="21">
        <v>96.6</v>
      </c>
      <c r="I77" s="21">
        <v>99.6</v>
      </c>
      <c r="J77" s="21">
        <v>100.1</v>
      </c>
      <c r="K77" s="21">
        <v>93.6</v>
      </c>
      <c r="L77" s="21">
        <v>86.2</v>
      </c>
      <c r="M77" s="21">
        <v>98.6</v>
      </c>
      <c r="N77" s="21">
        <v>92.1</v>
      </c>
      <c r="O77" s="21">
        <v>91.8</v>
      </c>
      <c r="P77" s="21">
        <v>102.9</v>
      </c>
      <c r="Q77" s="21">
        <v>92</v>
      </c>
      <c r="R77" s="21">
        <v>88.2</v>
      </c>
      <c r="S77" s="21">
        <v>108</v>
      </c>
      <c r="T77" s="21">
        <v>95.7</v>
      </c>
      <c r="U77" s="21">
        <v>94.2</v>
      </c>
      <c r="V77" s="21">
        <v>104.3</v>
      </c>
      <c r="W77" s="21">
        <v>93</v>
      </c>
      <c r="X77" s="21">
        <v>113.4</v>
      </c>
      <c r="Y77" s="21">
        <v>91.2</v>
      </c>
      <c r="Z77" s="21">
        <v>91.9</v>
      </c>
      <c r="AA77" s="21">
        <v>103.3</v>
      </c>
      <c r="AB77" s="21">
        <v>84.2</v>
      </c>
      <c r="AC77" s="21">
        <v>112.4</v>
      </c>
      <c r="AD77" s="21">
        <v>96.4</v>
      </c>
      <c r="AE77" s="21">
        <v>124.7</v>
      </c>
      <c r="AF77" s="21">
        <v>122.4</v>
      </c>
      <c r="AG77" s="21">
        <v>122.7</v>
      </c>
      <c r="AH77" s="21">
        <v>120</v>
      </c>
      <c r="AI77" s="21">
        <v>141.1</v>
      </c>
      <c r="AJ77" s="21">
        <v>118.3</v>
      </c>
      <c r="AK77" s="21">
        <v>128.3</v>
      </c>
      <c r="AL77" s="21">
        <v>99.2</v>
      </c>
      <c r="AM77" s="21">
        <v>103.4</v>
      </c>
      <c r="AN77" s="21">
        <v>115</v>
      </c>
      <c r="AO77" s="21">
        <v>107.4</v>
      </c>
      <c r="AP77" s="21">
        <v>119.1</v>
      </c>
      <c r="AQ77" s="21">
        <v>121.2</v>
      </c>
      <c r="AR77" s="21">
        <v>128</v>
      </c>
      <c r="AS77" s="21">
        <v>113.9</v>
      </c>
      <c r="AT77" s="21">
        <v>98</v>
      </c>
      <c r="AU77" s="21">
        <v>85.3</v>
      </c>
      <c r="AV77" s="21">
        <v>79.2</v>
      </c>
      <c r="AW77" s="21">
        <v>71.1</v>
      </c>
    </row>
    <row r="78" spans="1:49" ht="12.75">
      <c r="A78" s="6" t="s">
        <v>71</v>
      </c>
      <c r="B78" s="21">
        <v>109.8</v>
      </c>
      <c r="C78" s="21">
        <v>109.2</v>
      </c>
      <c r="D78" s="21">
        <v>118.3</v>
      </c>
      <c r="E78" s="21">
        <v>121.6</v>
      </c>
      <c r="F78" s="21">
        <v>135.7</v>
      </c>
      <c r="G78" s="21">
        <v>106.4</v>
      </c>
      <c r="H78" s="21">
        <v>118.1</v>
      </c>
      <c r="I78" s="21">
        <v>120.1</v>
      </c>
      <c r="J78" s="21">
        <v>102.4</v>
      </c>
      <c r="K78" s="21">
        <v>101.8</v>
      </c>
      <c r="L78" s="21">
        <v>89.9</v>
      </c>
      <c r="M78" s="21">
        <v>106.8</v>
      </c>
      <c r="N78" s="21">
        <v>99.2</v>
      </c>
      <c r="O78" s="21">
        <v>92.4</v>
      </c>
      <c r="P78" s="21">
        <v>88.7</v>
      </c>
      <c r="Q78" s="21">
        <v>84</v>
      </c>
      <c r="R78" s="21">
        <v>91.5</v>
      </c>
      <c r="S78" s="21">
        <v>117.4</v>
      </c>
      <c r="T78" s="21">
        <v>83.7</v>
      </c>
      <c r="U78" s="21">
        <v>63.9</v>
      </c>
      <c r="V78" s="21">
        <v>121.6</v>
      </c>
      <c r="W78" s="21">
        <v>113.8</v>
      </c>
      <c r="X78" s="21">
        <v>117.1</v>
      </c>
      <c r="Y78" s="21">
        <v>96.4</v>
      </c>
      <c r="Z78" s="21">
        <v>100.4</v>
      </c>
      <c r="AA78" s="21">
        <v>109</v>
      </c>
      <c r="AB78" s="21">
        <v>109.8</v>
      </c>
      <c r="AC78" s="21">
        <v>118.3</v>
      </c>
      <c r="AD78" s="21">
        <v>108.4</v>
      </c>
      <c r="AE78" s="21">
        <v>113.4</v>
      </c>
      <c r="AF78" s="21">
        <v>136.8</v>
      </c>
      <c r="AG78" s="21">
        <v>127.6</v>
      </c>
      <c r="AH78" s="21">
        <v>83.6</v>
      </c>
      <c r="AI78" s="21">
        <v>87</v>
      </c>
      <c r="AJ78" s="21">
        <v>89.8</v>
      </c>
      <c r="AK78" s="21">
        <v>106.8</v>
      </c>
      <c r="AL78" s="21">
        <v>105.3</v>
      </c>
      <c r="AM78" s="21">
        <v>106.5</v>
      </c>
      <c r="AN78" s="21">
        <v>109.5</v>
      </c>
      <c r="AO78" s="21">
        <v>106.7</v>
      </c>
      <c r="AP78" s="21">
        <v>100.7</v>
      </c>
      <c r="AQ78" s="21">
        <v>94.6</v>
      </c>
      <c r="AR78" s="21">
        <v>84.1</v>
      </c>
      <c r="AS78" s="21">
        <v>99.3</v>
      </c>
      <c r="AT78" s="21">
        <v>103.4</v>
      </c>
      <c r="AU78" s="21">
        <v>116.7</v>
      </c>
      <c r="AV78" s="21">
        <v>99.6</v>
      </c>
      <c r="AW78" s="21">
        <v>86.6</v>
      </c>
    </row>
    <row r="79" spans="1:49" ht="12.75">
      <c r="A79" s="6" t="s">
        <v>72</v>
      </c>
      <c r="B79" s="21">
        <v>116</v>
      </c>
      <c r="C79" s="21">
        <v>99.1</v>
      </c>
      <c r="D79" s="21">
        <v>95</v>
      </c>
      <c r="E79" s="21">
        <v>115.2</v>
      </c>
      <c r="F79" s="21">
        <v>107</v>
      </c>
      <c r="G79" s="21">
        <v>91.2</v>
      </c>
      <c r="H79" s="21">
        <v>108.3</v>
      </c>
      <c r="I79" s="21">
        <v>116.4</v>
      </c>
      <c r="J79" s="21">
        <v>121.3</v>
      </c>
      <c r="K79" s="21">
        <v>103.6</v>
      </c>
      <c r="L79" s="21">
        <v>108.3</v>
      </c>
      <c r="M79" s="21">
        <v>97.6</v>
      </c>
      <c r="N79" s="21">
        <v>92</v>
      </c>
      <c r="O79" s="21">
        <v>107.3</v>
      </c>
      <c r="P79" s="21">
        <v>110.8</v>
      </c>
      <c r="Q79" s="21">
        <v>89.2</v>
      </c>
      <c r="R79" s="21">
        <v>92.3</v>
      </c>
      <c r="S79" s="21">
        <v>84.9</v>
      </c>
      <c r="T79" s="21">
        <v>62.6</v>
      </c>
      <c r="U79" s="21">
        <v>101</v>
      </c>
      <c r="V79" s="21">
        <v>70.9</v>
      </c>
      <c r="W79" s="21">
        <v>92.2</v>
      </c>
      <c r="X79" s="21">
        <v>96.5</v>
      </c>
      <c r="Y79" s="21">
        <v>111</v>
      </c>
      <c r="Z79" s="21">
        <v>97.1</v>
      </c>
      <c r="AA79" s="21">
        <v>107.7</v>
      </c>
      <c r="AB79" s="21">
        <v>96.1</v>
      </c>
      <c r="AC79" s="21">
        <v>120.7</v>
      </c>
      <c r="AD79" s="21">
        <v>80.5</v>
      </c>
      <c r="AE79" s="21">
        <v>119.8</v>
      </c>
      <c r="AF79" s="21">
        <v>148.5</v>
      </c>
      <c r="AG79" s="21">
        <v>85.2</v>
      </c>
      <c r="AH79" s="21">
        <v>100</v>
      </c>
      <c r="AI79" s="21">
        <v>95.3</v>
      </c>
      <c r="AJ79" s="21">
        <v>105.6</v>
      </c>
      <c r="AK79" s="21">
        <v>102</v>
      </c>
      <c r="AL79" s="21">
        <v>97.6</v>
      </c>
      <c r="AM79" s="21">
        <v>94.6</v>
      </c>
      <c r="AN79" s="21">
        <v>94.6</v>
      </c>
      <c r="AO79" s="21">
        <v>89.2</v>
      </c>
      <c r="AP79" s="21">
        <v>123.2</v>
      </c>
      <c r="AQ79" s="21">
        <v>97.5</v>
      </c>
      <c r="AR79" s="21">
        <v>102.1</v>
      </c>
      <c r="AS79" s="21">
        <v>92.1</v>
      </c>
      <c r="AT79" s="21">
        <v>108</v>
      </c>
      <c r="AU79" s="21">
        <v>118.9</v>
      </c>
      <c r="AV79" s="21">
        <v>109.1</v>
      </c>
      <c r="AW79" s="21">
        <v>94.4</v>
      </c>
    </row>
    <row r="80" spans="1:49" ht="12.75">
      <c r="A80" s="6" t="s">
        <v>73</v>
      </c>
      <c r="B80" s="21">
        <v>34.3</v>
      </c>
      <c r="C80" s="21">
        <v>43.9</v>
      </c>
      <c r="D80" s="21">
        <v>49.7</v>
      </c>
      <c r="E80" s="21">
        <v>56.2</v>
      </c>
      <c r="F80" s="21">
        <v>47.9</v>
      </c>
      <c r="G80" s="21">
        <v>43.7</v>
      </c>
      <c r="H80" s="21">
        <v>47.3</v>
      </c>
      <c r="I80" s="21">
        <v>89.4</v>
      </c>
      <c r="J80" s="21">
        <v>307.4</v>
      </c>
      <c r="K80" s="21">
        <v>307.3</v>
      </c>
      <c r="L80" s="21">
        <v>272.2</v>
      </c>
      <c r="M80" s="21">
        <v>281.6</v>
      </c>
      <c r="N80" s="21">
        <v>269.9</v>
      </c>
      <c r="O80" s="21">
        <v>214.3</v>
      </c>
      <c r="P80" s="21">
        <v>187.1</v>
      </c>
      <c r="Q80" s="21">
        <v>143.8</v>
      </c>
      <c r="R80" s="21">
        <v>147.6</v>
      </c>
      <c r="S80" s="21">
        <v>163.5</v>
      </c>
      <c r="T80" s="21">
        <v>146.5</v>
      </c>
      <c r="U80" s="21">
        <v>121.3</v>
      </c>
      <c r="V80" s="21">
        <v>145.6</v>
      </c>
      <c r="W80" s="21">
        <v>109.3</v>
      </c>
      <c r="X80" s="21">
        <v>110.9</v>
      </c>
      <c r="Y80" s="21">
        <v>99.7</v>
      </c>
      <c r="Z80" s="21">
        <v>102.2</v>
      </c>
      <c r="AA80" s="21">
        <v>125.5</v>
      </c>
      <c r="AB80" s="21">
        <v>99.8</v>
      </c>
      <c r="AC80" s="21">
        <v>112.1</v>
      </c>
      <c r="AD80" s="21">
        <v>121.4</v>
      </c>
      <c r="AE80" s="21">
        <v>83</v>
      </c>
      <c r="AF80" s="21">
        <v>68</v>
      </c>
      <c r="AG80" s="21">
        <v>68.2</v>
      </c>
      <c r="AH80" s="21">
        <v>74.8</v>
      </c>
      <c r="AI80" s="21">
        <v>124.4</v>
      </c>
      <c r="AJ80" s="21">
        <v>97.9</v>
      </c>
      <c r="AK80" s="21">
        <v>113.5</v>
      </c>
      <c r="AL80" s="21">
        <v>104.5</v>
      </c>
      <c r="AM80" s="21">
        <v>96.7</v>
      </c>
      <c r="AN80" s="21">
        <v>94.4</v>
      </c>
      <c r="AO80" s="21">
        <v>86</v>
      </c>
      <c r="AP80" s="21">
        <v>105.3</v>
      </c>
      <c r="AQ80" s="21">
        <v>160.5</v>
      </c>
      <c r="AR80" s="21">
        <v>199</v>
      </c>
      <c r="AS80" s="21">
        <v>168.7</v>
      </c>
      <c r="AT80" s="21">
        <v>163.2</v>
      </c>
      <c r="AU80" s="21">
        <v>105.3</v>
      </c>
      <c r="AV80" s="21">
        <v>120</v>
      </c>
      <c r="AW80" s="21">
        <v>101.4</v>
      </c>
    </row>
    <row r="81" spans="1:49" ht="12.75">
      <c r="A81" s="6" t="s">
        <v>74</v>
      </c>
      <c r="B81" s="21">
        <v>111.9</v>
      </c>
      <c r="C81" s="21">
        <v>116.9</v>
      </c>
      <c r="D81" s="21">
        <v>109.9</v>
      </c>
      <c r="E81" s="21">
        <v>109.9</v>
      </c>
      <c r="F81" s="21">
        <v>109.9</v>
      </c>
      <c r="G81" s="21">
        <v>106.9</v>
      </c>
      <c r="H81" s="21">
        <v>110.4</v>
      </c>
      <c r="I81" s="21">
        <v>101.2</v>
      </c>
      <c r="J81" s="21">
        <v>114.5</v>
      </c>
      <c r="K81" s="21">
        <v>102</v>
      </c>
      <c r="L81" s="21">
        <v>94.5</v>
      </c>
      <c r="M81" s="21">
        <v>103.2</v>
      </c>
      <c r="N81" s="21">
        <v>95.7</v>
      </c>
      <c r="O81" s="21">
        <v>78.1</v>
      </c>
      <c r="P81" s="21">
        <v>94.2</v>
      </c>
      <c r="Q81" s="21">
        <v>79</v>
      </c>
      <c r="R81" s="21">
        <v>79.9</v>
      </c>
      <c r="S81" s="21">
        <v>84.7</v>
      </c>
      <c r="T81" s="21">
        <v>98.5</v>
      </c>
      <c r="U81" s="21">
        <v>109.3</v>
      </c>
      <c r="V81" s="21">
        <v>85.2</v>
      </c>
      <c r="W81" s="21">
        <v>94.4</v>
      </c>
      <c r="X81" s="21">
        <v>115.3</v>
      </c>
      <c r="Y81" s="21">
        <v>96</v>
      </c>
      <c r="Z81" s="21">
        <v>99</v>
      </c>
      <c r="AA81" s="21">
        <v>118.4</v>
      </c>
      <c r="AB81" s="21">
        <v>99.7</v>
      </c>
      <c r="AC81" s="21">
        <v>108.5</v>
      </c>
      <c r="AD81" s="21">
        <v>115</v>
      </c>
      <c r="AE81" s="21">
        <v>123</v>
      </c>
      <c r="AF81" s="21">
        <v>108.2</v>
      </c>
      <c r="AG81" s="21">
        <v>105.5</v>
      </c>
      <c r="AH81" s="21">
        <v>107.5</v>
      </c>
      <c r="AI81" s="21">
        <v>106</v>
      </c>
      <c r="AJ81" s="21">
        <v>98.2</v>
      </c>
      <c r="AK81" s="21">
        <v>106.4</v>
      </c>
      <c r="AL81" s="21">
        <v>91.6</v>
      </c>
      <c r="AM81" s="21">
        <v>89.5</v>
      </c>
      <c r="AN81" s="21">
        <v>98.3</v>
      </c>
      <c r="AO81" s="21">
        <v>102.4</v>
      </c>
      <c r="AP81" s="21">
        <v>99.1</v>
      </c>
      <c r="AQ81" s="21">
        <v>85</v>
      </c>
      <c r="AR81" s="21">
        <v>83.1</v>
      </c>
      <c r="AS81" s="21">
        <v>83.7</v>
      </c>
      <c r="AT81" s="21">
        <v>84.5</v>
      </c>
      <c r="AU81" s="21">
        <v>88.1</v>
      </c>
      <c r="AV81" s="21">
        <v>83.6</v>
      </c>
      <c r="AW81" s="21">
        <v>80.7</v>
      </c>
    </row>
    <row r="82" spans="1:49" ht="12.75">
      <c r="A82" s="6" t="s">
        <v>75</v>
      </c>
      <c r="B82" s="21">
        <v>98.4</v>
      </c>
      <c r="C82" s="21">
        <v>102.2</v>
      </c>
      <c r="D82" s="21">
        <v>102.9</v>
      </c>
      <c r="E82" s="21">
        <v>110.6</v>
      </c>
      <c r="F82" s="21">
        <v>102.9</v>
      </c>
      <c r="G82" s="21">
        <v>90.5</v>
      </c>
      <c r="H82" s="21">
        <v>98</v>
      </c>
      <c r="I82" s="21">
        <v>94.2</v>
      </c>
      <c r="J82" s="21">
        <v>97.9</v>
      </c>
      <c r="K82" s="21">
        <v>99.4</v>
      </c>
      <c r="L82" s="21">
        <v>97.6</v>
      </c>
      <c r="M82" s="21">
        <v>99.5</v>
      </c>
      <c r="N82" s="21">
        <v>102.5</v>
      </c>
      <c r="O82" s="21">
        <v>95.4</v>
      </c>
      <c r="P82" s="21">
        <v>94.1</v>
      </c>
      <c r="Q82" s="21">
        <v>93.6</v>
      </c>
      <c r="R82" s="21">
        <v>92.4</v>
      </c>
      <c r="S82" s="21">
        <v>109.3</v>
      </c>
      <c r="T82" s="21">
        <v>122.6</v>
      </c>
      <c r="U82" s="21">
        <v>119.7</v>
      </c>
      <c r="V82" s="21">
        <v>89</v>
      </c>
      <c r="W82" s="21">
        <v>97.6</v>
      </c>
      <c r="X82" s="21">
        <v>100.2</v>
      </c>
      <c r="Y82" s="21">
        <v>100.5</v>
      </c>
      <c r="Z82" s="21">
        <v>99.2</v>
      </c>
      <c r="AA82" s="21">
        <v>108.4</v>
      </c>
      <c r="AB82" s="21">
        <v>103.9</v>
      </c>
      <c r="AC82" s="21">
        <v>99.4</v>
      </c>
      <c r="AD82" s="21">
        <v>105.7</v>
      </c>
      <c r="AE82" s="21">
        <v>100.8</v>
      </c>
      <c r="AF82" s="21">
        <v>91.8</v>
      </c>
      <c r="AG82" s="21">
        <v>88.5</v>
      </c>
      <c r="AH82" s="21">
        <v>98.3</v>
      </c>
      <c r="AI82" s="21">
        <v>101.2</v>
      </c>
      <c r="AJ82" s="21">
        <v>105.5</v>
      </c>
      <c r="AK82" s="21">
        <v>104</v>
      </c>
      <c r="AL82" s="21">
        <v>107.5</v>
      </c>
      <c r="AM82" s="21">
        <v>101.7</v>
      </c>
      <c r="AN82" s="21">
        <v>105.9</v>
      </c>
      <c r="AO82" s="21">
        <v>117.2</v>
      </c>
      <c r="AP82" s="21">
        <v>106.8</v>
      </c>
      <c r="AQ82" s="21">
        <v>121.5</v>
      </c>
      <c r="AR82" s="21">
        <v>111.4</v>
      </c>
      <c r="AS82" s="21">
        <v>119</v>
      </c>
      <c r="AT82" s="21">
        <v>113.4</v>
      </c>
      <c r="AU82" s="21">
        <v>99</v>
      </c>
      <c r="AV82" s="21">
        <v>88.5</v>
      </c>
      <c r="AW82" s="21">
        <v>93</v>
      </c>
    </row>
    <row r="83" spans="1:49" ht="12.75">
      <c r="A83" s="6" t="s">
        <v>76</v>
      </c>
      <c r="B83" s="21">
        <v>115.5</v>
      </c>
      <c r="C83" s="21">
        <v>110.2</v>
      </c>
      <c r="D83" s="21">
        <v>106.6</v>
      </c>
      <c r="E83" s="21">
        <v>104.7</v>
      </c>
      <c r="F83" s="21">
        <v>103.9</v>
      </c>
      <c r="G83" s="21">
        <v>126.2</v>
      </c>
      <c r="H83" s="21">
        <v>116.6</v>
      </c>
      <c r="I83" s="21">
        <v>104.1</v>
      </c>
      <c r="J83" s="21">
        <v>87.8</v>
      </c>
      <c r="K83" s="21">
        <v>88</v>
      </c>
      <c r="L83" s="21">
        <v>89.1</v>
      </c>
      <c r="M83" s="21">
        <v>100.2</v>
      </c>
      <c r="N83" s="21">
        <v>92.8</v>
      </c>
      <c r="O83" s="21">
        <v>87.9</v>
      </c>
      <c r="P83" s="21">
        <v>88</v>
      </c>
      <c r="Q83" s="21">
        <v>92.4</v>
      </c>
      <c r="R83" s="21">
        <v>92.7</v>
      </c>
      <c r="S83" s="21">
        <v>77.8</v>
      </c>
      <c r="T83" s="21">
        <v>87.8</v>
      </c>
      <c r="U83" s="21">
        <v>91.9</v>
      </c>
      <c r="V83" s="21">
        <v>100.3</v>
      </c>
      <c r="W83" s="21">
        <v>96.9</v>
      </c>
      <c r="X83" s="21">
        <v>98.3</v>
      </c>
      <c r="Y83" s="21">
        <v>91.4</v>
      </c>
      <c r="Z83" s="21">
        <v>94.8</v>
      </c>
      <c r="AA83" s="21">
        <v>101.2</v>
      </c>
      <c r="AB83" s="21">
        <v>101.3</v>
      </c>
      <c r="AC83" s="21">
        <v>99.2</v>
      </c>
      <c r="AD83" s="21">
        <v>94.4</v>
      </c>
      <c r="AE83" s="21">
        <v>101</v>
      </c>
      <c r="AF83" s="21">
        <v>91.8</v>
      </c>
      <c r="AG83" s="21">
        <v>95.8</v>
      </c>
      <c r="AH83" s="21">
        <v>84.5</v>
      </c>
      <c r="AI83" s="21">
        <v>96.2</v>
      </c>
      <c r="AJ83" s="21">
        <v>97</v>
      </c>
      <c r="AK83" s="21">
        <v>103.4</v>
      </c>
      <c r="AL83" s="21">
        <v>97.2</v>
      </c>
      <c r="AM83" s="21">
        <v>93</v>
      </c>
      <c r="AN83" s="21">
        <v>103.6</v>
      </c>
      <c r="AO83" s="21">
        <v>103.5</v>
      </c>
      <c r="AP83" s="21">
        <v>105.8</v>
      </c>
      <c r="AQ83" s="21">
        <v>103.2</v>
      </c>
      <c r="AR83" s="21">
        <v>119.7</v>
      </c>
      <c r="AS83" s="21">
        <v>119.4</v>
      </c>
      <c r="AT83" s="21">
        <v>130.9</v>
      </c>
      <c r="AU83" s="21">
        <v>117.8</v>
      </c>
      <c r="AV83" s="21">
        <v>104.7</v>
      </c>
      <c r="AW83" s="21">
        <v>96.4</v>
      </c>
    </row>
    <row r="84" spans="1:49" ht="12.75">
      <c r="A84" s="6" t="s">
        <v>77</v>
      </c>
      <c r="B84" s="21">
        <v>118.2</v>
      </c>
      <c r="C84" s="21">
        <v>110.5</v>
      </c>
      <c r="D84" s="21">
        <v>107.9</v>
      </c>
      <c r="E84" s="21">
        <v>125.5</v>
      </c>
      <c r="F84" s="21">
        <v>131.6</v>
      </c>
      <c r="G84" s="21">
        <v>113.3</v>
      </c>
      <c r="H84" s="21">
        <v>108.1</v>
      </c>
      <c r="I84" s="21">
        <v>106</v>
      </c>
      <c r="J84" s="21">
        <v>103.7</v>
      </c>
      <c r="K84" s="21">
        <v>104.9</v>
      </c>
      <c r="L84" s="21">
        <v>93.8</v>
      </c>
      <c r="M84" s="21">
        <v>98.2</v>
      </c>
      <c r="N84" s="21">
        <v>98.3</v>
      </c>
      <c r="O84" s="21">
        <v>90.3</v>
      </c>
      <c r="P84" s="21">
        <v>94.8</v>
      </c>
      <c r="Q84" s="21">
        <v>96.3</v>
      </c>
      <c r="R84" s="21">
        <v>88.2</v>
      </c>
      <c r="S84" s="21">
        <v>94.3</v>
      </c>
      <c r="T84" s="21">
        <v>106.6</v>
      </c>
      <c r="U84" s="21">
        <v>106.7</v>
      </c>
      <c r="V84" s="21">
        <v>109.8</v>
      </c>
      <c r="W84" s="21">
        <v>105.5</v>
      </c>
      <c r="X84" s="21">
        <v>108.3</v>
      </c>
      <c r="Y84" s="21">
        <v>97.8</v>
      </c>
      <c r="Z84" s="21">
        <v>104.4</v>
      </c>
      <c r="AA84" s="21">
        <v>118.1</v>
      </c>
      <c r="AB84" s="21">
        <v>117</v>
      </c>
      <c r="AC84" s="21">
        <v>106.3</v>
      </c>
      <c r="AD84" s="21">
        <v>122.2</v>
      </c>
      <c r="AE84" s="21">
        <v>119.2</v>
      </c>
      <c r="AF84" s="21">
        <v>109.5</v>
      </c>
      <c r="AG84" s="21">
        <v>105.5</v>
      </c>
      <c r="AH84" s="21">
        <v>96.8</v>
      </c>
      <c r="AI84" s="21">
        <v>107</v>
      </c>
      <c r="AJ84" s="21">
        <v>112.3</v>
      </c>
      <c r="AK84" s="21">
        <v>115.6</v>
      </c>
      <c r="AL84" s="21">
        <v>95</v>
      </c>
      <c r="AM84" s="21">
        <v>88</v>
      </c>
      <c r="AN84" s="21">
        <v>91.4</v>
      </c>
      <c r="AO84" s="21">
        <v>103.8</v>
      </c>
      <c r="AP84" s="21">
        <v>89.2</v>
      </c>
      <c r="AQ84" s="21">
        <v>92.4</v>
      </c>
      <c r="AR84" s="21">
        <v>79.9</v>
      </c>
      <c r="AS84" s="21">
        <v>83.2</v>
      </c>
      <c r="AT84" s="21">
        <v>86.8</v>
      </c>
      <c r="AU84" s="21">
        <v>83.3</v>
      </c>
      <c r="AV84" s="21">
        <v>67.6</v>
      </c>
      <c r="AW84" s="21">
        <v>65.9</v>
      </c>
    </row>
    <row r="85" spans="1:49" ht="12.75">
      <c r="A85" s="6" t="s">
        <v>78</v>
      </c>
      <c r="B85" s="21">
        <v>111.1</v>
      </c>
      <c r="C85" s="21">
        <v>104.1</v>
      </c>
      <c r="D85" s="21">
        <v>106.5</v>
      </c>
      <c r="E85" s="21">
        <v>116</v>
      </c>
      <c r="F85" s="21">
        <v>126.3</v>
      </c>
      <c r="G85" s="21">
        <v>107.4</v>
      </c>
      <c r="H85" s="21">
        <v>109.2</v>
      </c>
      <c r="I85" s="21">
        <v>103.7</v>
      </c>
      <c r="J85" s="21">
        <v>100.9</v>
      </c>
      <c r="K85" s="21">
        <v>93.1</v>
      </c>
      <c r="L85" s="21">
        <v>88</v>
      </c>
      <c r="M85" s="21">
        <v>96.4</v>
      </c>
      <c r="N85" s="21">
        <v>96.6</v>
      </c>
      <c r="O85" s="21">
        <v>89.8</v>
      </c>
      <c r="P85" s="21">
        <v>93.4</v>
      </c>
      <c r="Q85" s="21">
        <v>83.7</v>
      </c>
      <c r="R85" s="21">
        <v>83.8</v>
      </c>
      <c r="S85" s="21">
        <v>99.4</v>
      </c>
      <c r="T85" s="21">
        <v>102.1</v>
      </c>
      <c r="U85" s="21">
        <v>98.1</v>
      </c>
      <c r="V85" s="21">
        <v>90.1</v>
      </c>
      <c r="W85" s="21">
        <v>94.5</v>
      </c>
      <c r="X85" s="21">
        <v>103.3</v>
      </c>
      <c r="Y85" s="21">
        <v>100.5</v>
      </c>
      <c r="Z85" s="21">
        <v>100.7</v>
      </c>
      <c r="AA85" s="21">
        <v>111.4</v>
      </c>
      <c r="AB85" s="21">
        <v>105.4</v>
      </c>
      <c r="AC85" s="21">
        <v>109.4</v>
      </c>
      <c r="AD85" s="21">
        <v>103.8</v>
      </c>
      <c r="AE85" s="21">
        <v>101.1</v>
      </c>
      <c r="AF85" s="21">
        <v>101.5</v>
      </c>
      <c r="AG85" s="21">
        <v>99.8</v>
      </c>
      <c r="AH85" s="21">
        <v>106.2</v>
      </c>
      <c r="AI85" s="21">
        <v>101.3</v>
      </c>
      <c r="AJ85" s="21">
        <v>101.3</v>
      </c>
      <c r="AK85" s="21">
        <v>99.9</v>
      </c>
      <c r="AL85" s="21">
        <v>91.1</v>
      </c>
      <c r="AM85" s="21">
        <v>87.7</v>
      </c>
      <c r="AN85" s="21">
        <v>90.9</v>
      </c>
      <c r="AO85" s="21">
        <v>96.2</v>
      </c>
      <c r="AP85" s="21">
        <v>99.7</v>
      </c>
      <c r="AQ85" s="21">
        <v>95.4</v>
      </c>
      <c r="AR85" s="21">
        <v>84.6</v>
      </c>
      <c r="AS85" s="21">
        <v>83.2</v>
      </c>
      <c r="AT85" s="21">
        <v>86.3</v>
      </c>
      <c r="AU85" s="21">
        <v>88.7</v>
      </c>
      <c r="AV85" s="21">
        <v>80.3</v>
      </c>
      <c r="AW85" s="21">
        <v>74.3</v>
      </c>
    </row>
    <row r="86" spans="1:49" ht="12.75">
      <c r="A86" s="6" t="s">
        <v>79</v>
      </c>
      <c r="B86" s="21">
        <v>118.3</v>
      </c>
      <c r="C86" s="21">
        <v>109.1</v>
      </c>
      <c r="D86" s="21">
        <v>114.4</v>
      </c>
      <c r="E86" s="21">
        <v>118.1</v>
      </c>
      <c r="F86" s="21">
        <v>118.8</v>
      </c>
      <c r="G86" s="21">
        <v>113.2</v>
      </c>
      <c r="H86" s="21">
        <v>117</v>
      </c>
      <c r="I86" s="21">
        <v>110</v>
      </c>
      <c r="J86" s="21">
        <v>104.8</v>
      </c>
      <c r="K86" s="21">
        <v>95.7</v>
      </c>
      <c r="L86" s="21">
        <v>99.1</v>
      </c>
      <c r="M86" s="21">
        <v>99.1</v>
      </c>
      <c r="N86" s="21">
        <v>94.7</v>
      </c>
      <c r="O86" s="21">
        <v>82.4</v>
      </c>
      <c r="P86" s="21">
        <v>89.6</v>
      </c>
      <c r="Q86" s="21">
        <v>76.9</v>
      </c>
      <c r="R86" s="21">
        <v>82.9</v>
      </c>
      <c r="S86" s="21">
        <v>91.3</v>
      </c>
      <c r="T86" s="21">
        <v>89.6</v>
      </c>
      <c r="U86" s="21">
        <v>87.3</v>
      </c>
      <c r="V86" s="21">
        <v>77</v>
      </c>
      <c r="W86" s="21">
        <v>82.7</v>
      </c>
      <c r="X86" s="21">
        <v>94.7</v>
      </c>
      <c r="Y86" s="21">
        <v>90.1</v>
      </c>
      <c r="Z86" s="21">
        <v>95.4</v>
      </c>
      <c r="AA86" s="21">
        <v>113.4</v>
      </c>
      <c r="AB86" s="21">
        <v>99.1</v>
      </c>
      <c r="AC86" s="21">
        <v>104.2</v>
      </c>
      <c r="AD86" s="21">
        <v>102.3</v>
      </c>
      <c r="AE86" s="21">
        <v>99.3</v>
      </c>
      <c r="AF86" s="21">
        <v>103.7</v>
      </c>
      <c r="AG86" s="21">
        <v>109</v>
      </c>
      <c r="AH86" s="21">
        <v>114.8</v>
      </c>
      <c r="AI86" s="21">
        <v>107.6</v>
      </c>
      <c r="AJ86" s="21">
        <v>101.9</v>
      </c>
      <c r="AK86" s="21">
        <v>108.1</v>
      </c>
      <c r="AL86" s="21">
        <v>100.6</v>
      </c>
      <c r="AM86" s="21">
        <v>94.4</v>
      </c>
      <c r="AN86" s="21">
        <v>99.8</v>
      </c>
      <c r="AO86" s="21">
        <v>114.1</v>
      </c>
      <c r="AP86" s="21">
        <v>114.6</v>
      </c>
      <c r="AQ86" s="21">
        <v>100.5</v>
      </c>
      <c r="AR86" s="21">
        <v>85.4</v>
      </c>
      <c r="AS86" s="21">
        <v>87.5</v>
      </c>
      <c r="AT86" s="21">
        <v>84.7</v>
      </c>
      <c r="AU86" s="21">
        <v>96.8</v>
      </c>
      <c r="AV86" s="21">
        <v>82.2</v>
      </c>
      <c r="AW86" s="21">
        <v>80.3</v>
      </c>
    </row>
    <row r="87" spans="1:49" ht="12.75">
      <c r="A87" s="6" t="s">
        <v>80</v>
      </c>
      <c r="B87" s="21">
        <v>104.3</v>
      </c>
      <c r="C87" s="21">
        <v>104.1</v>
      </c>
      <c r="D87" s="21">
        <v>101.3</v>
      </c>
      <c r="E87" s="21">
        <v>106.6</v>
      </c>
      <c r="F87" s="21">
        <v>109.7</v>
      </c>
      <c r="G87" s="21">
        <v>93.1</v>
      </c>
      <c r="H87" s="21">
        <v>98.7</v>
      </c>
      <c r="I87" s="21">
        <v>111.2</v>
      </c>
      <c r="J87" s="21">
        <v>98.9</v>
      </c>
      <c r="K87" s="21">
        <v>102</v>
      </c>
      <c r="L87" s="21">
        <v>92.3</v>
      </c>
      <c r="M87" s="21">
        <v>97.1</v>
      </c>
      <c r="N87" s="21">
        <v>96.5</v>
      </c>
      <c r="O87" s="21">
        <v>94.2</v>
      </c>
      <c r="P87" s="21">
        <v>96.8</v>
      </c>
      <c r="Q87" s="21">
        <v>101.7</v>
      </c>
      <c r="R87" s="21">
        <v>97.7</v>
      </c>
      <c r="S87" s="21">
        <v>100.5</v>
      </c>
      <c r="T87" s="21">
        <v>95.2</v>
      </c>
      <c r="U87" s="21">
        <v>99.6</v>
      </c>
      <c r="V87" s="21">
        <v>95.6</v>
      </c>
      <c r="W87" s="21">
        <v>92.6</v>
      </c>
      <c r="X87" s="21">
        <v>106.1</v>
      </c>
      <c r="Y87" s="21">
        <v>97.7</v>
      </c>
      <c r="Z87" s="21">
        <v>101.2</v>
      </c>
      <c r="AA87" s="21">
        <v>106.6</v>
      </c>
      <c r="AB87" s="21">
        <v>101.4</v>
      </c>
      <c r="AC87" s="21">
        <v>101.9</v>
      </c>
      <c r="AD87" s="21">
        <v>108.8</v>
      </c>
      <c r="AE87" s="21">
        <v>107.9</v>
      </c>
      <c r="AF87" s="21">
        <v>115.9</v>
      </c>
      <c r="AG87" s="21">
        <v>116</v>
      </c>
      <c r="AH87" s="21">
        <v>125</v>
      </c>
      <c r="AI87" s="21">
        <v>103.7</v>
      </c>
      <c r="AJ87" s="21">
        <v>102.6</v>
      </c>
      <c r="AK87" s="21">
        <v>106.9</v>
      </c>
      <c r="AL87" s="21">
        <v>95.3</v>
      </c>
      <c r="AM87" s="21">
        <v>93.4</v>
      </c>
      <c r="AN87" s="21">
        <v>101.6</v>
      </c>
      <c r="AO87" s="21">
        <v>107.4</v>
      </c>
      <c r="AP87" s="21">
        <v>104.3</v>
      </c>
      <c r="AQ87" s="21">
        <v>100.5</v>
      </c>
      <c r="AR87" s="21">
        <v>94.9</v>
      </c>
      <c r="AS87" s="21">
        <v>95.2</v>
      </c>
      <c r="AT87" s="21">
        <v>88.7</v>
      </c>
      <c r="AU87" s="21">
        <v>112.7</v>
      </c>
      <c r="AV87" s="21">
        <v>89.1</v>
      </c>
      <c r="AW87" s="21">
        <v>84.8</v>
      </c>
    </row>
    <row r="88" spans="1:49" ht="12.75">
      <c r="A88" s="6" t="s">
        <v>81</v>
      </c>
      <c r="B88" s="21">
        <v>123.1</v>
      </c>
      <c r="C88" s="21">
        <v>100.8</v>
      </c>
      <c r="D88" s="21">
        <v>94.1</v>
      </c>
      <c r="E88" s="21">
        <v>114.8</v>
      </c>
      <c r="F88" s="21">
        <v>141</v>
      </c>
      <c r="G88" s="21">
        <v>146.8</v>
      </c>
      <c r="H88" s="21">
        <v>133.5</v>
      </c>
      <c r="I88" s="21">
        <v>111.4</v>
      </c>
      <c r="J88" s="21">
        <v>85.6</v>
      </c>
      <c r="K88" s="21">
        <v>104.3</v>
      </c>
      <c r="L88" s="21">
        <v>91.7</v>
      </c>
      <c r="M88" s="21">
        <v>105.3</v>
      </c>
      <c r="N88" s="21">
        <v>93.6</v>
      </c>
      <c r="O88" s="21">
        <v>90.5</v>
      </c>
      <c r="P88" s="21">
        <v>96.2</v>
      </c>
      <c r="Q88" s="21">
        <v>90.2</v>
      </c>
      <c r="R88" s="21">
        <v>83.6</v>
      </c>
      <c r="S88" s="21">
        <v>83.5</v>
      </c>
      <c r="T88" s="21">
        <v>107.6</v>
      </c>
      <c r="U88" s="21">
        <v>108.1</v>
      </c>
      <c r="V88" s="21">
        <v>83.4</v>
      </c>
      <c r="W88" s="21">
        <v>86.3</v>
      </c>
      <c r="X88" s="21">
        <v>109.8</v>
      </c>
      <c r="Y88" s="21">
        <v>94</v>
      </c>
      <c r="Z88" s="21">
        <v>99.1</v>
      </c>
      <c r="AA88" s="21">
        <v>114.7</v>
      </c>
      <c r="AB88" s="21">
        <v>111.2</v>
      </c>
      <c r="AC88" s="21">
        <v>108.8</v>
      </c>
      <c r="AD88" s="21">
        <v>118.9</v>
      </c>
      <c r="AE88" s="21">
        <v>151.1</v>
      </c>
      <c r="AF88" s="21">
        <v>156</v>
      </c>
      <c r="AG88" s="21">
        <v>129.4</v>
      </c>
      <c r="AH88" s="21">
        <v>117.4</v>
      </c>
      <c r="AI88" s="21">
        <v>104.5</v>
      </c>
      <c r="AJ88" s="21">
        <v>102.5</v>
      </c>
      <c r="AK88" s="21">
        <v>108</v>
      </c>
      <c r="AL88" s="21">
        <v>81.8</v>
      </c>
      <c r="AM88" s="21">
        <v>89.8</v>
      </c>
      <c r="AN88" s="21">
        <v>95</v>
      </c>
      <c r="AO88" s="21">
        <v>99.3</v>
      </c>
      <c r="AP88" s="21">
        <v>102.9</v>
      </c>
      <c r="AQ88" s="21">
        <v>79.8</v>
      </c>
      <c r="AR88" s="21">
        <v>48.3</v>
      </c>
      <c r="AS88" s="21">
        <v>63.2</v>
      </c>
      <c r="AT88" s="21">
        <v>69.3</v>
      </c>
      <c r="AU88" s="21">
        <v>99.5</v>
      </c>
      <c r="AV88" s="21">
        <v>80.8</v>
      </c>
      <c r="AW88" s="21">
        <v>80.2</v>
      </c>
    </row>
    <row r="89" spans="1:49" ht="24">
      <c r="A89" s="4" t="s">
        <v>82</v>
      </c>
      <c r="B89" s="20">
        <v>104.5</v>
      </c>
      <c r="C89" s="20">
        <v>102.1</v>
      </c>
      <c r="D89" s="20">
        <v>102.2</v>
      </c>
      <c r="E89" s="20">
        <v>109.8</v>
      </c>
      <c r="F89" s="20">
        <v>105.7</v>
      </c>
      <c r="G89" s="20">
        <v>103.1</v>
      </c>
      <c r="H89" s="20">
        <v>108.7</v>
      </c>
      <c r="I89" s="20">
        <v>100.6</v>
      </c>
      <c r="J89" s="20">
        <v>109.3</v>
      </c>
      <c r="K89" s="20">
        <v>107.7</v>
      </c>
      <c r="L89" s="20">
        <v>97.7</v>
      </c>
      <c r="M89" s="20">
        <v>98.7</v>
      </c>
      <c r="N89" s="20">
        <f>99.51109-1</f>
        <v>98.5</v>
      </c>
      <c r="O89" s="20">
        <f>96.7888741</f>
        <v>96.8</v>
      </c>
      <c r="P89" s="20">
        <f>96.580867-1</f>
        <v>95.6</v>
      </c>
      <c r="Q89" s="20">
        <v>97.7</v>
      </c>
      <c r="R89" s="20">
        <v>105.8</v>
      </c>
      <c r="S89" s="20">
        <v>107.8</v>
      </c>
      <c r="T89" s="20">
        <v>106.9</v>
      </c>
      <c r="U89" s="20">
        <v>104.5</v>
      </c>
      <c r="V89" s="20">
        <v>104</v>
      </c>
      <c r="W89" s="20">
        <v>99.9</v>
      </c>
      <c r="X89" s="20">
        <v>103.4</v>
      </c>
      <c r="Y89" s="20">
        <v>101.9</v>
      </c>
      <c r="Z89" s="20">
        <v>106.2</v>
      </c>
      <c r="AA89" s="20">
        <v>107.4</v>
      </c>
      <c r="AB89" s="20">
        <v>105.7</v>
      </c>
      <c r="AC89" s="20">
        <v>104.9</v>
      </c>
      <c r="AD89" s="20">
        <v>98.3</v>
      </c>
      <c r="AE89" s="20">
        <v>102.7</v>
      </c>
      <c r="AF89" s="20">
        <v>106.9</v>
      </c>
      <c r="AG89" s="20">
        <v>111.3</v>
      </c>
      <c r="AH89" s="20">
        <v>97.5</v>
      </c>
      <c r="AI89" s="20">
        <v>99.1</v>
      </c>
      <c r="AJ89" s="20">
        <v>102.7</v>
      </c>
      <c r="AK89" s="20">
        <v>102.7</v>
      </c>
      <c r="AL89" s="20">
        <v>97.8</v>
      </c>
      <c r="AM89" s="20">
        <v>96.2</v>
      </c>
      <c r="AN89" s="20">
        <v>100.3</v>
      </c>
      <c r="AO89" s="20">
        <v>102.4</v>
      </c>
      <c r="AP89" s="20">
        <v>103.7</v>
      </c>
      <c r="AQ89" s="20">
        <v>97.5</v>
      </c>
      <c r="AR89" s="20">
        <v>97.8</v>
      </c>
      <c r="AS89" s="20">
        <v>99.2</v>
      </c>
      <c r="AT89" s="20">
        <v>100.6</v>
      </c>
      <c r="AU89" s="20">
        <v>102</v>
      </c>
      <c r="AV89" s="20">
        <v>96.8</v>
      </c>
      <c r="AW89" s="20">
        <v>93.1</v>
      </c>
    </row>
    <row r="90" spans="1:49" ht="12.75">
      <c r="A90" s="6" t="s">
        <v>83</v>
      </c>
      <c r="B90" s="21">
        <v>103.1</v>
      </c>
      <c r="C90" s="21">
        <v>97.6</v>
      </c>
      <c r="D90" s="21">
        <v>99.2</v>
      </c>
      <c r="E90" s="21">
        <v>109.5</v>
      </c>
      <c r="F90" s="21">
        <v>93.5</v>
      </c>
      <c r="G90" s="21">
        <v>105.6</v>
      </c>
      <c r="H90" s="21">
        <v>109.2</v>
      </c>
      <c r="I90" s="21">
        <v>113.5</v>
      </c>
      <c r="J90" s="21">
        <v>113.9</v>
      </c>
      <c r="K90" s="21">
        <v>107.6</v>
      </c>
      <c r="L90" s="21">
        <v>97.9</v>
      </c>
      <c r="M90" s="21">
        <v>96</v>
      </c>
      <c r="N90" s="21">
        <v>103.1</v>
      </c>
      <c r="O90" s="21">
        <v>104.3</v>
      </c>
      <c r="P90" s="21">
        <v>101.1</v>
      </c>
      <c r="Q90" s="21">
        <v>98.6</v>
      </c>
      <c r="R90" s="21">
        <v>113.4</v>
      </c>
      <c r="S90" s="21">
        <v>126.6</v>
      </c>
      <c r="T90" s="21">
        <v>127.6</v>
      </c>
      <c r="U90" s="21">
        <v>121.5</v>
      </c>
      <c r="V90" s="21">
        <v>119.1</v>
      </c>
      <c r="W90" s="21">
        <v>101.1</v>
      </c>
      <c r="X90" s="21">
        <v>107.8</v>
      </c>
      <c r="Y90" s="21">
        <v>98.5</v>
      </c>
      <c r="Z90" s="21">
        <v>102.7</v>
      </c>
      <c r="AA90" s="21">
        <v>100.4</v>
      </c>
      <c r="AB90" s="21">
        <v>107.5</v>
      </c>
      <c r="AC90" s="21">
        <v>104.1</v>
      </c>
      <c r="AD90" s="21">
        <v>103.6</v>
      </c>
      <c r="AE90" s="21">
        <v>104.1</v>
      </c>
      <c r="AF90" s="21">
        <v>106.7</v>
      </c>
      <c r="AG90" s="21">
        <v>111.4</v>
      </c>
      <c r="AH90" s="21">
        <v>93.5</v>
      </c>
      <c r="AI90" s="21">
        <v>100.4</v>
      </c>
      <c r="AJ90" s="21">
        <v>101.2</v>
      </c>
      <c r="AK90" s="21">
        <v>98.7</v>
      </c>
      <c r="AL90" s="21">
        <v>99.7</v>
      </c>
      <c r="AM90" s="21">
        <v>100.4</v>
      </c>
      <c r="AN90" s="21">
        <v>99</v>
      </c>
      <c r="AO90" s="21">
        <v>101.8</v>
      </c>
      <c r="AP90" s="21">
        <v>96.3</v>
      </c>
      <c r="AQ90" s="21">
        <v>94.2</v>
      </c>
      <c r="AR90" s="21">
        <v>101.8</v>
      </c>
      <c r="AS90" s="21">
        <v>91.1</v>
      </c>
      <c r="AT90" s="21">
        <v>103.3</v>
      </c>
      <c r="AU90" s="21">
        <v>103</v>
      </c>
      <c r="AV90" s="21">
        <v>99.7</v>
      </c>
      <c r="AW90" s="21">
        <v>102.8</v>
      </c>
    </row>
    <row r="91" spans="1:49" ht="12.75">
      <c r="A91" s="6" t="s">
        <v>84</v>
      </c>
      <c r="B91" s="21">
        <v>101.3</v>
      </c>
      <c r="C91" s="21">
        <v>102.1</v>
      </c>
      <c r="D91" s="21">
        <v>105.3</v>
      </c>
      <c r="E91" s="21">
        <v>108.9</v>
      </c>
      <c r="F91" s="21">
        <v>99.7</v>
      </c>
      <c r="G91" s="21">
        <v>105.6</v>
      </c>
      <c r="H91" s="21">
        <v>103</v>
      </c>
      <c r="I91" s="21">
        <v>105.7</v>
      </c>
      <c r="J91" s="21">
        <v>109.4</v>
      </c>
      <c r="K91" s="21">
        <v>105.4</v>
      </c>
      <c r="L91" s="21">
        <v>99.9</v>
      </c>
      <c r="M91" s="21">
        <v>91.5</v>
      </c>
      <c r="N91" s="21">
        <v>93.8</v>
      </c>
      <c r="O91" s="21">
        <v>91.9</v>
      </c>
      <c r="P91" s="21">
        <v>86.9</v>
      </c>
      <c r="Q91" s="21">
        <v>88.6</v>
      </c>
      <c r="R91" s="21">
        <v>95.2</v>
      </c>
      <c r="S91" s="21">
        <v>106.3</v>
      </c>
      <c r="T91" s="21">
        <v>109.7</v>
      </c>
      <c r="U91" s="21">
        <v>94.4</v>
      </c>
      <c r="V91" s="21">
        <v>101.7</v>
      </c>
      <c r="W91" s="21">
        <v>101.6</v>
      </c>
      <c r="X91" s="21">
        <v>101.6</v>
      </c>
      <c r="Y91" s="21">
        <v>110.5</v>
      </c>
      <c r="Z91" s="21">
        <v>103.7</v>
      </c>
      <c r="AA91" s="21">
        <v>109.5</v>
      </c>
      <c r="AB91" s="21">
        <v>112.9</v>
      </c>
      <c r="AC91" s="21">
        <v>101.7</v>
      </c>
      <c r="AD91" s="21">
        <v>100.8</v>
      </c>
      <c r="AE91" s="21">
        <v>87.8</v>
      </c>
      <c r="AF91" s="21">
        <v>100</v>
      </c>
      <c r="AG91" s="21">
        <v>105.1</v>
      </c>
      <c r="AH91" s="21">
        <v>98.1</v>
      </c>
      <c r="AI91" s="21">
        <v>96.8</v>
      </c>
      <c r="AJ91" s="21">
        <v>94.2</v>
      </c>
      <c r="AK91" s="21">
        <v>95.8</v>
      </c>
      <c r="AL91" s="21">
        <v>99</v>
      </c>
      <c r="AM91" s="21">
        <v>96.6</v>
      </c>
      <c r="AN91" s="21">
        <v>101.1</v>
      </c>
      <c r="AO91" s="21">
        <v>103.3</v>
      </c>
      <c r="AP91" s="21">
        <v>98.6</v>
      </c>
      <c r="AQ91" s="21">
        <v>101.4</v>
      </c>
      <c r="AR91" s="21">
        <v>99.5</v>
      </c>
      <c r="AS91" s="21">
        <v>99.4</v>
      </c>
      <c r="AT91" s="21">
        <v>102.5</v>
      </c>
      <c r="AU91" s="21">
        <v>103.4</v>
      </c>
      <c r="AV91" s="21">
        <v>99.9</v>
      </c>
      <c r="AW91" s="21">
        <v>93.3</v>
      </c>
    </row>
    <row r="92" spans="1:49" ht="12.75">
      <c r="A92" s="6" t="s">
        <v>85</v>
      </c>
      <c r="B92" s="21">
        <v>103.4</v>
      </c>
      <c r="C92" s="21">
        <v>100.3</v>
      </c>
      <c r="D92" s="21">
        <v>98.7</v>
      </c>
      <c r="E92" s="21">
        <v>107.9</v>
      </c>
      <c r="F92" s="21">
        <v>115.8</v>
      </c>
      <c r="G92" s="21">
        <v>95.5</v>
      </c>
      <c r="H92" s="21">
        <v>112.7</v>
      </c>
      <c r="I92" s="21">
        <v>94.7</v>
      </c>
      <c r="J92" s="21">
        <v>114.1</v>
      </c>
      <c r="K92" s="21">
        <v>107.9</v>
      </c>
      <c r="L92" s="21">
        <v>99.2</v>
      </c>
      <c r="M92" s="21">
        <v>100.2</v>
      </c>
      <c r="N92" s="21">
        <v>111</v>
      </c>
      <c r="O92" s="21">
        <v>103.8</v>
      </c>
      <c r="P92" s="21">
        <v>107</v>
      </c>
      <c r="Q92" s="21">
        <v>100.7</v>
      </c>
      <c r="R92" s="21">
        <v>111.9</v>
      </c>
      <c r="S92" s="21">
        <v>103.8</v>
      </c>
      <c r="T92" s="21">
        <v>100.6</v>
      </c>
      <c r="U92" s="21">
        <v>109.1</v>
      </c>
      <c r="V92" s="21">
        <v>95.4</v>
      </c>
      <c r="W92" s="21">
        <v>102.3</v>
      </c>
      <c r="X92" s="21">
        <v>105.8</v>
      </c>
      <c r="Y92" s="21">
        <v>105.5</v>
      </c>
      <c r="Z92" s="21">
        <v>111.5</v>
      </c>
      <c r="AA92" s="21">
        <v>112.9</v>
      </c>
      <c r="AB92" s="21">
        <v>101</v>
      </c>
      <c r="AC92" s="21">
        <v>111.7</v>
      </c>
      <c r="AD92" s="21">
        <v>87.7</v>
      </c>
      <c r="AE92" s="21">
        <v>112.1</v>
      </c>
      <c r="AF92" s="21">
        <v>113</v>
      </c>
      <c r="AG92" s="21">
        <v>103.4</v>
      </c>
      <c r="AH92" s="21">
        <v>85.3</v>
      </c>
      <c r="AI92" s="21">
        <v>86.5</v>
      </c>
      <c r="AJ92" s="21">
        <v>98.5</v>
      </c>
      <c r="AK92" s="21">
        <v>98.3</v>
      </c>
      <c r="AL92" s="21">
        <v>92.7</v>
      </c>
      <c r="AM92" s="21">
        <v>89.7</v>
      </c>
      <c r="AN92" s="21">
        <v>95.6</v>
      </c>
      <c r="AO92" s="21">
        <v>97.4</v>
      </c>
      <c r="AP92" s="21">
        <v>105.9</v>
      </c>
      <c r="AQ92" s="21">
        <v>87.1</v>
      </c>
      <c r="AR92" s="21">
        <v>84.5</v>
      </c>
      <c r="AS92" s="21">
        <v>87</v>
      </c>
      <c r="AT92" s="21">
        <v>94.6</v>
      </c>
      <c r="AU92" s="21">
        <v>108.8</v>
      </c>
      <c r="AV92" s="21">
        <v>93.2</v>
      </c>
      <c r="AW92" s="21">
        <v>81.2</v>
      </c>
    </row>
    <row r="93" spans="1:49" ht="12.75">
      <c r="A93" s="6" t="s">
        <v>86</v>
      </c>
      <c r="B93" s="21">
        <v>100.9</v>
      </c>
      <c r="C93" s="21">
        <v>98.8</v>
      </c>
      <c r="D93" s="21">
        <v>103.3</v>
      </c>
      <c r="E93" s="21">
        <v>100.8</v>
      </c>
      <c r="F93" s="21">
        <v>111.6</v>
      </c>
      <c r="G93" s="21">
        <v>98.1</v>
      </c>
      <c r="H93" s="21">
        <v>99.3</v>
      </c>
      <c r="I93" s="21">
        <v>79.5</v>
      </c>
      <c r="J93" s="21">
        <v>104</v>
      </c>
      <c r="K93" s="21">
        <v>111.1</v>
      </c>
      <c r="L93" s="21">
        <v>88</v>
      </c>
      <c r="M93" s="21">
        <v>99.3</v>
      </c>
      <c r="N93" s="21">
        <v>99.2</v>
      </c>
      <c r="O93" s="21">
        <v>94.3</v>
      </c>
      <c r="P93" s="21">
        <v>93.4</v>
      </c>
      <c r="Q93" s="21">
        <v>100</v>
      </c>
      <c r="R93" s="21">
        <v>110.2</v>
      </c>
      <c r="S93" s="21">
        <v>114.3</v>
      </c>
      <c r="T93" s="21">
        <v>115</v>
      </c>
      <c r="U93" s="21">
        <v>112.8</v>
      </c>
      <c r="V93" s="21">
        <v>112.3</v>
      </c>
      <c r="W93" s="21">
        <v>105.5</v>
      </c>
      <c r="X93" s="21">
        <v>109.2</v>
      </c>
      <c r="Y93" s="21">
        <v>102.3</v>
      </c>
      <c r="Z93" s="21">
        <v>109.1</v>
      </c>
      <c r="AA93" s="21">
        <v>116.3</v>
      </c>
      <c r="AB93" s="21">
        <v>106.9</v>
      </c>
      <c r="AC93" s="21">
        <v>109.2</v>
      </c>
      <c r="AD93" s="21">
        <v>107.8</v>
      </c>
      <c r="AE93" s="21">
        <v>100.5</v>
      </c>
      <c r="AF93" s="21">
        <v>101.7</v>
      </c>
      <c r="AG93" s="21">
        <v>127.8</v>
      </c>
      <c r="AH93" s="21">
        <v>97.9</v>
      </c>
      <c r="AI93" s="21">
        <v>93.6</v>
      </c>
      <c r="AJ93" s="21">
        <v>99.5</v>
      </c>
      <c r="AK93" s="21">
        <v>103.3</v>
      </c>
      <c r="AL93" s="21">
        <v>98</v>
      </c>
      <c r="AM93" s="21">
        <v>93.2</v>
      </c>
      <c r="AN93" s="21">
        <v>109.2</v>
      </c>
      <c r="AO93" s="21">
        <v>112.9</v>
      </c>
      <c r="AP93" s="21">
        <v>109.4</v>
      </c>
      <c r="AQ93" s="21">
        <v>104.8</v>
      </c>
      <c r="AR93" s="21">
        <v>98.1</v>
      </c>
      <c r="AS93" s="21">
        <v>110.1</v>
      </c>
      <c r="AT93" s="21">
        <v>103.5</v>
      </c>
      <c r="AU93" s="21">
        <v>107.1</v>
      </c>
      <c r="AV93" s="21">
        <v>96.2</v>
      </c>
      <c r="AW93" s="21">
        <v>92.4</v>
      </c>
    </row>
    <row r="94" spans="1:49" ht="12.75">
      <c r="A94" s="6" t="s">
        <v>87</v>
      </c>
      <c r="B94" s="21">
        <v>115.1</v>
      </c>
      <c r="C94" s="21">
        <v>109.8</v>
      </c>
      <c r="D94" s="21">
        <v>94</v>
      </c>
      <c r="E94" s="21">
        <v>119.9</v>
      </c>
      <c r="F94" s="21">
        <v>108.9</v>
      </c>
      <c r="G94" s="21">
        <v>107.8</v>
      </c>
      <c r="H94" s="21">
        <v>111.5</v>
      </c>
      <c r="I94" s="21">
        <v>114.8</v>
      </c>
      <c r="J94" s="21">
        <v>93.1</v>
      </c>
      <c r="K94" s="21">
        <v>103.6</v>
      </c>
      <c r="L94" s="21">
        <v>104.5</v>
      </c>
      <c r="M94" s="21">
        <v>107.7</v>
      </c>
      <c r="N94" s="21">
        <v>80.3</v>
      </c>
      <c r="O94" s="21">
        <v>77.5</v>
      </c>
      <c r="P94" s="21">
        <v>84.7</v>
      </c>
      <c r="Q94" s="21">
        <v>100.3</v>
      </c>
      <c r="R94" s="21">
        <v>94.1</v>
      </c>
      <c r="S94" s="21">
        <v>97.2</v>
      </c>
      <c r="T94" s="21">
        <v>94.7</v>
      </c>
      <c r="U94" s="21">
        <v>87.3</v>
      </c>
      <c r="V94" s="21">
        <v>100.4</v>
      </c>
      <c r="W94" s="21">
        <v>93</v>
      </c>
      <c r="X94" s="21">
        <v>91.3</v>
      </c>
      <c r="Y94" s="21">
        <v>99.7</v>
      </c>
      <c r="Z94" s="21">
        <v>108</v>
      </c>
      <c r="AA94" s="21">
        <v>102.2</v>
      </c>
      <c r="AB94" s="21">
        <v>101.8</v>
      </c>
      <c r="AC94" s="21">
        <v>95.5</v>
      </c>
      <c r="AD94" s="21">
        <v>99</v>
      </c>
      <c r="AE94" s="21">
        <v>109.9</v>
      </c>
      <c r="AF94" s="21">
        <v>108.1</v>
      </c>
      <c r="AG94" s="21">
        <v>121.9</v>
      </c>
      <c r="AH94" s="21">
        <v>129.3</v>
      </c>
      <c r="AI94" s="21">
        <v>135.3</v>
      </c>
      <c r="AJ94" s="21">
        <v>136.5</v>
      </c>
      <c r="AK94" s="21">
        <v>133</v>
      </c>
      <c r="AL94" s="21">
        <v>108.6</v>
      </c>
      <c r="AM94" s="21">
        <v>112.2</v>
      </c>
      <c r="AN94" s="21">
        <v>109.3</v>
      </c>
      <c r="AO94" s="21">
        <v>104.1</v>
      </c>
      <c r="AP94" s="21">
        <v>124.6</v>
      </c>
      <c r="AQ94" s="21">
        <v>117.6</v>
      </c>
      <c r="AR94" s="21">
        <v>120.5</v>
      </c>
      <c r="AS94" s="21">
        <v>118</v>
      </c>
      <c r="AT94" s="21">
        <v>104.7</v>
      </c>
      <c r="AU94" s="21">
        <v>86.6</v>
      </c>
      <c r="AV94" s="21">
        <v>93.8</v>
      </c>
      <c r="AW94" s="21">
        <v>105.3</v>
      </c>
    </row>
    <row r="95" spans="1:49" ht="12.75">
      <c r="A95" s="6" t="s">
        <v>88</v>
      </c>
      <c r="B95" s="21">
        <v>98.1</v>
      </c>
      <c r="C95" s="21">
        <v>118.5</v>
      </c>
      <c r="D95" s="21">
        <v>123</v>
      </c>
      <c r="E95" s="21">
        <v>124.5</v>
      </c>
      <c r="F95" s="21">
        <v>89.1</v>
      </c>
      <c r="G95" s="21">
        <v>95.2</v>
      </c>
      <c r="H95" s="21">
        <v>90.9</v>
      </c>
      <c r="I95" s="21">
        <v>93.9</v>
      </c>
      <c r="J95" s="21">
        <v>96.4</v>
      </c>
      <c r="K95" s="21">
        <v>100.1</v>
      </c>
      <c r="L95" s="21">
        <v>97.8</v>
      </c>
      <c r="M95" s="21">
        <v>82.2</v>
      </c>
      <c r="N95" s="21">
        <v>97.9</v>
      </c>
      <c r="O95" s="21">
        <v>102.7</v>
      </c>
      <c r="P95" s="21">
        <v>91.9</v>
      </c>
      <c r="Q95" s="21">
        <v>91</v>
      </c>
      <c r="R95" s="21">
        <v>104.1</v>
      </c>
      <c r="S95" s="21">
        <v>98</v>
      </c>
      <c r="T95" s="21">
        <v>104.3</v>
      </c>
      <c r="U95" s="21">
        <v>101.4</v>
      </c>
      <c r="V95" s="21">
        <v>104.3</v>
      </c>
      <c r="W95" s="21">
        <v>100.3</v>
      </c>
      <c r="X95" s="21">
        <v>99.7</v>
      </c>
      <c r="Y95" s="21">
        <v>106.4</v>
      </c>
      <c r="Z95" s="21">
        <v>104.8</v>
      </c>
      <c r="AA95" s="21">
        <v>102.9</v>
      </c>
      <c r="AB95" s="21">
        <v>110.7</v>
      </c>
      <c r="AC95" s="21">
        <v>105.4</v>
      </c>
      <c r="AD95" s="21">
        <v>95.8</v>
      </c>
      <c r="AE95" s="21">
        <v>100.5</v>
      </c>
      <c r="AF95" s="21">
        <v>96.3</v>
      </c>
      <c r="AG95" s="21">
        <v>106.4</v>
      </c>
      <c r="AH95" s="21">
        <v>105.7</v>
      </c>
      <c r="AI95" s="21">
        <v>92.8</v>
      </c>
      <c r="AJ95" s="21">
        <v>91</v>
      </c>
      <c r="AK95" s="21">
        <v>96.5</v>
      </c>
      <c r="AL95" s="21">
        <v>94.2</v>
      </c>
      <c r="AM95" s="21">
        <v>94.9</v>
      </c>
      <c r="AN95" s="21">
        <v>96</v>
      </c>
      <c r="AO95" s="21">
        <v>98.9</v>
      </c>
      <c r="AP95" s="21">
        <v>103.3</v>
      </c>
      <c r="AQ95" s="21">
        <v>105.5</v>
      </c>
      <c r="AR95" s="21">
        <v>108.5</v>
      </c>
      <c r="AS95" s="21">
        <v>97.9</v>
      </c>
      <c r="AT95" s="21">
        <v>94.1</v>
      </c>
      <c r="AU95" s="21">
        <v>102</v>
      </c>
      <c r="AV95" s="21">
        <v>101.8</v>
      </c>
      <c r="AW95" s="21">
        <v>99.7</v>
      </c>
    </row>
    <row r="96" spans="1:49" ht="12.75">
      <c r="A96" s="6" t="s">
        <v>89</v>
      </c>
      <c r="B96" s="21">
        <v>118.4</v>
      </c>
      <c r="C96" s="21">
        <v>114.2</v>
      </c>
      <c r="D96" s="21">
        <v>115.4</v>
      </c>
      <c r="E96" s="21">
        <v>121.6</v>
      </c>
      <c r="F96" s="21">
        <v>114.1</v>
      </c>
      <c r="G96" s="21">
        <v>128.4</v>
      </c>
      <c r="H96" s="21">
        <v>124.2</v>
      </c>
      <c r="I96" s="21">
        <v>121</v>
      </c>
      <c r="J96" s="21">
        <v>128.3</v>
      </c>
      <c r="K96" s="21">
        <v>116.9</v>
      </c>
      <c r="L96" s="21">
        <v>110.1</v>
      </c>
      <c r="M96" s="21">
        <v>112.1</v>
      </c>
      <c r="N96" s="21">
        <v>98.2</v>
      </c>
      <c r="O96" s="21">
        <v>95.4</v>
      </c>
      <c r="P96" s="21">
        <v>95.4</v>
      </c>
      <c r="Q96" s="21">
        <v>95.2</v>
      </c>
      <c r="R96" s="21">
        <v>98.7</v>
      </c>
      <c r="S96" s="21">
        <v>98.3</v>
      </c>
      <c r="T96" s="21">
        <v>97.1</v>
      </c>
      <c r="U96" s="21">
        <v>93.8</v>
      </c>
      <c r="V96" s="21">
        <v>94</v>
      </c>
      <c r="W96" s="21">
        <v>95.2</v>
      </c>
      <c r="X96" s="21">
        <v>96.9</v>
      </c>
      <c r="Y96" s="21">
        <v>96.6</v>
      </c>
      <c r="Z96" s="21">
        <v>99.1</v>
      </c>
      <c r="AA96" s="21">
        <v>103.7</v>
      </c>
      <c r="AB96" s="21">
        <v>103.3</v>
      </c>
      <c r="AC96" s="21">
        <v>98.3</v>
      </c>
      <c r="AD96" s="21">
        <v>96.1</v>
      </c>
      <c r="AE96" s="21">
        <v>94.2</v>
      </c>
      <c r="AF96" s="21">
        <v>99.7</v>
      </c>
      <c r="AG96" s="21">
        <v>96.7</v>
      </c>
      <c r="AH96" s="21">
        <v>94.9</v>
      </c>
      <c r="AI96" s="21">
        <v>98.5</v>
      </c>
      <c r="AJ96" s="21">
        <v>101</v>
      </c>
      <c r="AK96" s="21">
        <v>104.3</v>
      </c>
      <c r="AL96" s="21">
        <v>97.2</v>
      </c>
      <c r="AM96" s="21">
        <v>94.4</v>
      </c>
      <c r="AN96" s="21">
        <v>91.6</v>
      </c>
      <c r="AO96" s="21">
        <v>96.2</v>
      </c>
      <c r="AP96" s="21">
        <v>98.4</v>
      </c>
      <c r="AQ96" s="21">
        <v>97.1</v>
      </c>
      <c r="AR96" s="21">
        <v>90.6</v>
      </c>
      <c r="AS96" s="21">
        <v>98.9</v>
      </c>
      <c r="AT96" s="21">
        <v>98.8</v>
      </c>
      <c r="AU96" s="21">
        <v>97</v>
      </c>
      <c r="AV96" s="21">
        <v>95.1</v>
      </c>
      <c r="AW96" s="21">
        <v>77.8</v>
      </c>
    </row>
    <row r="97" spans="1:49" ht="12.75">
      <c r="A97" s="6" t="s">
        <v>90</v>
      </c>
      <c r="B97" s="21">
        <v>95.8</v>
      </c>
      <c r="C97" s="21">
        <v>102.6</v>
      </c>
      <c r="D97" s="21">
        <v>101.8</v>
      </c>
      <c r="E97" s="21">
        <v>114.8</v>
      </c>
      <c r="F97" s="21">
        <v>107.2</v>
      </c>
      <c r="G97" s="21">
        <v>109.1</v>
      </c>
      <c r="H97" s="21">
        <v>99</v>
      </c>
      <c r="I97" s="21">
        <v>125.3</v>
      </c>
      <c r="J97" s="21">
        <v>112.3</v>
      </c>
      <c r="K97" s="21">
        <v>95</v>
      </c>
      <c r="L97" s="21">
        <v>96.5</v>
      </c>
      <c r="M97" s="21">
        <v>94.7</v>
      </c>
      <c r="N97" s="21">
        <v>95</v>
      </c>
      <c r="O97" s="21">
        <v>98.5</v>
      </c>
      <c r="P97" s="21">
        <v>103</v>
      </c>
      <c r="Q97" s="21">
        <v>104.5</v>
      </c>
      <c r="R97" s="21">
        <v>101.6</v>
      </c>
      <c r="S97" s="21">
        <v>109.6</v>
      </c>
      <c r="T97" s="21">
        <v>109</v>
      </c>
      <c r="U97" s="21">
        <v>73.9</v>
      </c>
      <c r="V97" s="21">
        <v>64.8</v>
      </c>
      <c r="W97" s="21">
        <v>65.7</v>
      </c>
      <c r="X97" s="21">
        <v>62.2</v>
      </c>
      <c r="Y97" s="21">
        <v>90.3</v>
      </c>
      <c r="Z97" s="21">
        <v>97.2</v>
      </c>
      <c r="AA97" s="21">
        <v>91</v>
      </c>
      <c r="AB97" s="21">
        <v>112.5</v>
      </c>
      <c r="AC97" s="21">
        <v>89.3</v>
      </c>
      <c r="AD97" s="21">
        <v>87.4</v>
      </c>
      <c r="AE97" s="21">
        <v>76.3</v>
      </c>
      <c r="AF97" s="21">
        <v>153.9</v>
      </c>
      <c r="AG97" s="21">
        <v>122.1</v>
      </c>
      <c r="AH97" s="21">
        <v>125.5</v>
      </c>
      <c r="AI97" s="21">
        <v>147.8</v>
      </c>
      <c r="AJ97" s="21">
        <v>148.8</v>
      </c>
      <c r="AK97" s="21">
        <v>112.5</v>
      </c>
      <c r="AL97" s="21">
        <v>84.7</v>
      </c>
      <c r="AM97" s="21">
        <v>84.6</v>
      </c>
      <c r="AN97" s="21">
        <v>76.7</v>
      </c>
      <c r="AO97" s="21">
        <v>82.5</v>
      </c>
      <c r="AP97" s="21">
        <v>62.1</v>
      </c>
      <c r="AQ97" s="21">
        <v>64.4</v>
      </c>
      <c r="AR97" s="21">
        <v>103.4</v>
      </c>
      <c r="AS97" s="21">
        <v>97.9</v>
      </c>
      <c r="AT97" s="21">
        <v>96.1</v>
      </c>
      <c r="AU97" s="21">
        <v>94.7</v>
      </c>
      <c r="AV97" s="21">
        <v>92.1</v>
      </c>
      <c r="AW97" s="21">
        <v>99.2</v>
      </c>
    </row>
    <row r="98" spans="1:49" ht="12.75" customHeight="1">
      <c r="A98" s="6" t="s">
        <v>91</v>
      </c>
      <c r="B98" s="21">
        <v>99.4</v>
      </c>
      <c r="C98" s="21">
        <v>100.8</v>
      </c>
      <c r="D98" s="21">
        <v>103.5</v>
      </c>
      <c r="E98" s="21">
        <v>102</v>
      </c>
      <c r="F98" s="21">
        <v>101.7</v>
      </c>
      <c r="G98" s="21">
        <v>89.2</v>
      </c>
      <c r="H98" s="21">
        <v>96.6</v>
      </c>
      <c r="I98" s="21">
        <v>85.3</v>
      </c>
      <c r="J98" s="21">
        <v>93.4</v>
      </c>
      <c r="K98" s="21">
        <v>99.4</v>
      </c>
      <c r="L98" s="21">
        <v>96.8</v>
      </c>
      <c r="M98" s="21">
        <v>99.2</v>
      </c>
      <c r="N98" s="21">
        <v>97.5</v>
      </c>
      <c r="O98" s="21">
        <v>94.3</v>
      </c>
      <c r="P98" s="21">
        <v>89.7</v>
      </c>
      <c r="Q98" s="21">
        <v>96.1</v>
      </c>
      <c r="R98" s="21">
        <v>97.9</v>
      </c>
      <c r="S98" s="21">
        <v>107.5</v>
      </c>
      <c r="T98" s="21">
        <v>98.8</v>
      </c>
      <c r="U98" s="21">
        <v>104.5</v>
      </c>
      <c r="V98" s="21">
        <v>97.3</v>
      </c>
      <c r="W98" s="21">
        <v>89.1</v>
      </c>
      <c r="X98" s="21">
        <v>93.3</v>
      </c>
      <c r="Y98" s="21">
        <v>95.7</v>
      </c>
      <c r="Z98" s="21">
        <v>99.8</v>
      </c>
      <c r="AA98" s="21">
        <v>97.7</v>
      </c>
      <c r="AB98" s="21">
        <v>100.4</v>
      </c>
      <c r="AC98" s="21">
        <v>92.8</v>
      </c>
      <c r="AD98" s="21">
        <v>98.4</v>
      </c>
      <c r="AE98" s="21">
        <v>91.8</v>
      </c>
      <c r="AF98" s="21">
        <v>102</v>
      </c>
      <c r="AG98" s="21">
        <v>108.6</v>
      </c>
      <c r="AH98" s="21">
        <v>107.3</v>
      </c>
      <c r="AI98" s="21">
        <v>104.7</v>
      </c>
      <c r="AJ98" s="21">
        <v>95.3</v>
      </c>
      <c r="AK98" s="21">
        <v>101.3</v>
      </c>
      <c r="AL98" s="21">
        <v>100</v>
      </c>
      <c r="AM98" s="21">
        <v>107.1</v>
      </c>
      <c r="AN98" s="21">
        <v>113</v>
      </c>
      <c r="AO98" s="21">
        <v>115.4</v>
      </c>
      <c r="AP98" s="21">
        <v>121.3</v>
      </c>
      <c r="AQ98" s="21">
        <v>111.9</v>
      </c>
      <c r="AR98" s="21">
        <v>125.5</v>
      </c>
      <c r="AS98" s="21">
        <v>113.2</v>
      </c>
      <c r="AT98" s="21">
        <v>109</v>
      </c>
      <c r="AU98" s="21">
        <v>105.3</v>
      </c>
      <c r="AV98" s="21">
        <v>118.9</v>
      </c>
      <c r="AW98" s="21">
        <v>105.5</v>
      </c>
    </row>
    <row r="99" spans="1:49" ht="7.5" customHeight="1">
      <c r="A99" s="9"/>
      <c r="B99" s="23"/>
      <c r="C99" s="24"/>
      <c r="D99" s="24"/>
      <c r="E99" s="24"/>
      <c r="F99" s="24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</row>
    <row r="100" spans="1:21" ht="91.5" customHeight="1">
      <c r="A100" s="31" t="s">
        <v>140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1:9" ht="12.75">
      <c r="A101" s="27" t="s">
        <v>139</v>
      </c>
      <c r="B101" s="28"/>
      <c r="C101" s="28"/>
      <c r="D101" s="28"/>
      <c r="E101" s="29"/>
      <c r="F101" s="29"/>
      <c r="G101" s="29"/>
      <c r="H101" s="29"/>
      <c r="I101" s="30"/>
    </row>
    <row r="102" spans="1:5" ht="13.5">
      <c r="A102" s="12"/>
      <c r="B102" s="11"/>
      <c r="C102" s="11"/>
      <c r="D102" s="11"/>
      <c r="E102" s="11"/>
    </row>
    <row r="103" spans="1:8" ht="13.5">
      <c r="A103" s="22"/>
      <c r="B103" s="10"/>
      <c r="C103" s="10"/>
      <c r="D103" s="10"/>
      <c r="E103" s="11"/>
      <c r="F103" s="11"/>
      <c r="G103" s="11"/>
      <c r="H103" s="11"/>
    </row>
    <row r="104" spans="2:49" ht="12.75">
      <c r="B104" s="24"/>
      <c r="C104" s="24"/>
      <c r="D104" s="24"/>
      <c r="E104" s="24"/>
      <c r="F104" s="2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</row>
    <row r="105" spans="2:49" ht="12.75">
      <c r="B105" s="24"/>
      <c r="C105" s="24"/>
      <c r="D105" s="24"/>
      <c r="E105" s="24"/>
      <c r="F105" s="24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</row>
    <row r="106" spans="2:49" ht="12.75">
      <c r="B106" s="24"/>
      <c r="C106" s="24"/>
      <c r="D106" s="24"/>
      <c r="E106" s="24"/>
      <c r="F106" s="24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</row>
    <row r="107" spans="2:49" ht="12.75">
      <c r="B107" s="24"/>
      <c r="C107" s="24"/>
      <c r="D107" s="24"/>
      <c r="E107" s="24"/>
      <c r="F107" s="24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</row>
    <row r="108" spans="2:49" ht="12.75">
      <c r="B108" s="24"/>
      <c r="C108" s="24"/>
      <c r="D108" s="24"/>
      <c r="E108" s="24"/>
      <c r="F108" s="24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</row>
    <row r="109" spans="2:49" ht="12.75">
      <c r="B109" s="24"/>
      <c r="C109" s="24"/>
      <c r="D109" s="24"/>
      <c r="E109" s="24"/>
      <c r="F109" s="24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</row>
    <row r="110" spans="2:49" ht="12.75">
      <c r="B110" s="24"/>
      <c r="C110" s="24"/>
      <c r="D110" s="24"/>
      <c r="E110" s="24"/>
      <c r="F110" s="24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</row>
    <row r="111" spans="2:49" ht="12.75">
      <c r="B111" s="24"/>
      <c r="C111" s="24"/>
      <c r="D111" s="24"/>
      <c r="E111" s="24"/>
      <c r="F111" s="24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</row>
    <row r="112" spans="2:49" ht="12.75">
      <c r="B112" s="24"/>
      <c r="C112" s="24"/>
      <c r="D112" s="24"/>
      <c r="E112" s="24"/>
      <c r="F112" s="24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</row>
    <row r="113" spans="2:49" ht="12.75">
      <c r="B113" s="24"/>
      <c r="C113" s="24"/>
      <c r="D113" s="24"/>
      <c r="E113" s="24"/>
      <c r="F113" s="24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</row>
    <row r="114" spans="2:49" ht="12.75">
      <c r="B114" s="24"/>
      <c r="C114" s="24"/>
      <c r="D114" s="24"/>
      <c r="E114" s="24"/>
      <c r="F114" s="24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</row>
    <row r="115" spans="2:49" ht="12.75">
      <c r="B115" s="24"/>
      <c r="C115" s="24"/>
      <c r="D115" s="24"/>
      <c r="E115" s="24"/>
      <c r="F115" s="24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</row>
    <row r="116" spans="2:6" ht="12.75">
      <c r="B116" s="11"/>
      <c r="C116" s="11"/>
      <c r="D116" s="11"/>
      <c r="E116" s="11"/>
      <c r="F116" s="11"/>
    </row>
    <row r="117" spans="2:6" ht="12.75">
      <c r="B117" s="11"/>
      <c r="C117" s="11"/>
      <c r="D117" s="11"/>
      <c r="E117" s="11"/>
      <c r="F117" s="11"/>
    </row>
    <row r="118" spans="2:6" ht="12.75">
      <c r="B118" s="11"/>
      <c r="C118" s="11"/>
      <c r="D118" s="11"/>
      <c r="E118" s="11"/>
      <c r="F118" s="11"/>
    </row>
    <row r="119" spans="2:6" ht="12.75">
      <c r="B119" s="11"/>
      <c r="C119" s="11"/>
      <c r="D119" s="11"/>
      <c r="E119" s="11"/>
      <c r="F119" s="11"/>
    </row>
    <row r="120" spans="2:6" ht="12.75">
      <c r="B120" s="11"/>
      <c r="C120" s="11"/>
      <c r="D120" s="11"/>
      <c r="E120" s="11"/>
      <c r="F120" s="11"/>
    </row>
    <row r="121" spans="2:6" ht="12.75">
      <c r="B121" s="11"/>
      <c r="C121" s="11"/>
      <c r="D121" s="11"/>
      <c r="E121" s="11"/>
      <c r="F121" s="11"/>
    </row>
    <row r="122" spans="2:6" ht="12.75">
      <c r="B122" s="11"/>
      <c r="C122" s="11"/>
      <c r="D122" s="11"/>
      <c r="E122" s="11"/>
      <c r="F122" s="11"/>
    </row>
    <row r="123" spans="2:6" ht="12.75">
      <c r="B123" s="11"/>
      <c r="C123" s="11"/>
      <c r="D123" s="11"/>
      <c r="E123" s="11"/>
      <c r="F123" s="11"/>
    </row>
    <row r="124" spans="2:6" ht="12.75">
      <c r="B124" s="11"/>
      <c r="C124" s="11"/>
      <c r="D124" s="11"/>
      <c r="E124" s="11"/>
      <c r="F124" s="11"/>
    </row>
    <row r="125" spans="2:6" ht="12.75">
      <c r="B125" s="11"/>
      <c r="C125" s="11"/>
      <c r="D125" s="11"/>
      <c r="E125" s="11"/>
      <c r="F125" s="11"/>
    </row>
    <row r="126" spans="2:6" ht="12.75">
      <c r="B126" s="11"/>
      <c r="C126" s="11"/>
      <c r="D126" s="11"/>
      <c r="E126" s="11"/>
      <c r="F126" s="11"/>
    </row>
    <row r="127" spans="2:6" ht="12.75">
      <c r="B127" s="11"/>
      <c r="C127" s="11"/>
      <c r="D127" s="11"/>
      <c r="E127" s="11"/>
      <c r="F127" s="11"/>
    </row>
    <row r="128" spans="2:6" ht="12.75">
      <c r="B128" s="11"/>
      <c r="C128" s="11"/>
      <c r="D128" s="11"/>
      <c r="E128" s="11"/>
      <c r="F128" s="11"/>
    </row>
    <row r="129" spans="2:6" ht="12.75">
      <c r="B129" s="11"/>
      <c r="C129" s="11"/>
      <c r="D129" s="11"/>
      <c r="E129" s="11"/>
      <c r="F129" s="11"/>
    </row>
    <row r="130" spans="2:6" ht="12.75">
      <c r="B130" s="11"/>
      <c r="C130" s="11"/>
      <c r="D130" s="11"/>
      <c r="E130" s="11"/>
      <c r="F130" s="11"/>
    </row>
    <row r="131" spans="2:6" ht="12.75">
      <c r="B131" s="11"/>
      <c r="C131" s="11"/>
      <c r="D131" s="11"/>
      <c r="E131" s="11"/>
      <c r="F131" s="11"/>
    </row>
    <row r="132" spans="2:6" ht="12.75">
      <c r="B132" s="11"/>
      <c r="C132" s="11"/>
      <c r="D132" s="11"/>
      <c r="E132" s="11"/>
      <c r="F132" s="11"/>
    </row>
    <row r="133" spans="2:6" ht="12.75">
      <c r="B133" s="11"/>
      <c r="C133" s="11"/>
      <c r="D133" s="11"/>
      <c r="E133" s="11"/>
      <c r="F133" s="11"/>
    </row>
    <row r="134" spans="2:6" ht="12.75">
      <c r="B134" s="11"/>
      <c r="C134" s="11"/>
      <c r="D134" s="11"/>
      <c r="E134" s="11"/>
      <c r="F134" s="11"/>
    </row>
    <row r="135" spans="2:6" ht="12.75">
      <c r="B135" s="11"/>
      <c r="C135" s="11"/>
      <c r="D135" s="11"/>
      <c r="E135" s="11"/>
      <c r="F135" s="11"/>
    </row>
    <row r="136" spans="2:6" ht="12.75">
      <c r="B136" s="11"/>
      <c r="C136" s="11"/>
      <c r="D136" s="11"/>
      <c r="E136" s="11"/>
      <c r="F136" s="11"/>
    </row>
    <row r="137" spans="2:6" ht="12.75">
      <c r="B137" s="11"/>
      <c r="C137" s="11"/>
      <c r="D137" s="11"/>
      <c r="E137" s="11"/>
      <c r="F137" s="11"/>
    </row>
    <row r="138" spans="2:6" ht="12.75">
      <c r="B138" s="11"/>
      <c r="C138" s="11"/>
      <c r="D138" s="11"/>
      <c r="E138" s="11"/>
      <c r="F138" s="11"/>
    </row>
    <row r="139" spans="2:6" ht="12.75">
      <c r="B139" s="11"/>
      <c r="C139" s="11"/>
      <c r="D139" s="11"/>
      <c r="E139" s="11"/>
      <c r="F139" s="11"/>
    </row>
    <row r="140" spans="2:6" ht="12.75">
      <c r="B140" s="11"/>
      <c r="C140" s="11"/>
      <c r="D140" s="11"/>
      <c r="E140" s="11"/>
      <c r="F140" s="11"/>
    </row>
    <row r="141" spans="2:6" ht="12.75">
      <c r="B141" s="11"/>
      <c r="C141" s="11"/>
      <c r="D141" s="11"/>
      <c r="E141" s="11"/>
      <c r="F141" s="11"/>
    </row>
    <row r="142" spans="2:6" ht="12.75">
      <c r="B142" s="11"/>
      <c r="C142" s="11"/>
      <c r="D142" s="11"/>
      <c r="E142" s="11"/>
      <c r="F142" s="11"/>
    </row>
    <row r="143" spans="2:6" ht="12.75">
      <c r="B143" s="11"/>
      <c r="C143" s="11"/>
      <c r="D143" s="11"/>
      <c r="E143" s="11"/>
      <c r="F143" s="11"/>
    </row>
    <row r="144" spans="2:6" ht="12.75">
      <c r="B144" s="11"/>
      <c r="C144" s="11"/>
      <c r="D144" s="11"/>
      <c r="E144" s="11"/>
      <c r="F144" s="11"/>
    </row>
    <row r="145" spans="2:6" ht="12.75">
      <c r="B145" s="11"/>
      <c r="C145" s="11"/>
      <c r="D145" s="11"/>
      <c r="E145" s="11"/>
      <c r="F145" s="11"/>
    </row>
    <row r="146" spans="2:6" ht="12.75">
      <c r="B146" s="11"/>
      <c r="C146" s="11"/>
      <c r="D146" s="11"/>
      <c r="E146" s="11"/>
      <c r="F146" s="11"/>
    </row>
    <row r="147" spans="2:6" ht="12.75">
      <c r="B147" s="11"/>
      <c r="C147" s="11"/>
      <c r="D147" s="11"/>
      <c r="E147" s="11"/>
      <c r="F147" s="11"/>
    </row>
    <row r="148" spans="2:6" ht="12.75">
      <c r="B148" s="11"/>
      <c r="C148" s="11"/>
      <c r="D148" s="11"/>
      <c r="E148" s="11"/>
      <c r="F148" s="11"/>
    </row>
    <row r="149" spans="2:6" ht="12.75">
      <c r="B149" s="11"/>
      <c r="C149" s="11"/>
      <c r="D149" s="11"/>
      <c r="E149" s="11"/>
      <c r="F149" s="11"/>
    </row>
    <row r="150" spans="2:6" ht="12.75">
      <c r="B150" s="11"/>
      <c r="C150" s="11"/>
      <c r="D150" s="11"/>
      <c r="E150" s="11"/>
      <c r="F150" s="11"/>
    </row>
    <row r="151" spans="2:6" ht="12.75">
      <c r="B151" s="11"/>
      <c r="C151" s="11"/>
      <c r="D151" s="11"/>
      <c r="E151" s="11"/>
      <c r="F151" s="11"/>
    </row>
    <row r="152" spans="2:6" ht="12.75">
      <c r="B152" s="11"/>
      <c r="C152" s="11"/>
      <c r="D152" s="11"/>
      <c r="E152" s="11"/>
      <c r="F152" s="11"/>
    </row>
    <row r="153" spans="2:6" ht="12.75">
      <c r="B153" s="11"/>
      <c r="C153" s="11"/>
      <c r="D153" s="11"/>
      <c r="E153" s="11"/>
      <c r="F153" s="11"/>
    </row>
    <row r="154" spans="2:6" ht="12.75">
      <c r="B154" s="11"/>
      <c r="C154" s="11"/>
      <c r="D154" s="11"/>
      <c r="E154" s="11"/>
      <c r="F154" s="11"/>
    </row>
    <row r="155" spans="2:6" ht="12.75">
      <c r="B155" s="11"/>
      <c r="C155" s="11"/>
      <c r="D155" s="11"/>
      <c r="E155" s="11"/>
      <c r="F155" s="11"/>
    </row>
    <row r="156" spans="2:6" ht="12.75">
      <c r="B156" s="11"/>
      <c r="C156" s="11"/>
      <c r="D156" s="11"/>
      <c r="E156" s="11"/>
      <c r="F156" s="11"/>
    </row>
    <row r="157" spans="2:6" ht="12.75">
      <c r="B157" s="11"/>
      <c r="C157" s="11"/>
      <c r="D157" s="11"/>
      <c r="E157" s="11"/>
      <c r="F157" s="11"/>
    </row>
    <row r="158" spans="2:6" ht="12.75">
      <c r="B158" s="11"/>
      <c r="C158" s="11"/>
      <c r="D158" s="11"/>
      <c r="E158" s="11"/>
      <c r="F158" s="11"/>
    </row>
    <row r="159" spans="2:6" ht="12.75">
      <c r="B159" s="11"/>
      <c r="C159" s="11"/>
      <c r="D159" s="11"/>
      <c r="E159" s="11"/>
      <c r="F159" s="11"/>
    </row>
    <row r="160" spans="2:6" ht="12.75">
      <c r="B160" s="11"/>
      <c r="C160" s="11"/>
      <c r="D160" s="11"/>
      <c r="E160" s="11"/>
      <c r="F160" s="11"/>
    </row>
    <row r="161" spans="2:6" ht="12.75">
      <c r="B161" s="11"/>
      <c r="C161" s="11"/>
      <c r="D161" s="11"/>
      <c r="E161" s="11"/>
      <c r="F161" s="11"/>
    </row>
    <row r="162" spans="2:6" ht="12.75">
      <c r="B162" s="11"/>
      <c r="C162" s="11"/>
      <c r="D162" s="11"/>
      <c r="E162" s="11"/>
      <c r="F162" s="11"/>
    </row>
    <row r="163" spans="2:6" ht="12.75">
      <c r="B163" s="11"/>
      <c r="C163" s="11"/>
      <c r="D163" s="11"/>
      <c r="E163" s="11"/>
      <c r="F163" s="11"/>
    </row>
    <row r="164" spans="2:6" ht="12.75">
      <c r="B164" s="11"/>
      <c r="C164" s="11"/>
      <c r="D164" s="11"/>
      <c r="E164" s="11"/>
      <c r="F164" s="11"/>
    </row>
    <row r="165" spans="2:6" ht="12.75">
      <c r="B165" s="11"/>
      <c r="C165" s="11"/>
      <c r="D165" s="11"/>
      <c r="E165" s="11"/>
      <c r="F165" s="11"/>
    </row>
    <row r="166" spans="2:6" ht="12.75">
      <c r="B166" s="11"/>
      <c r="C166" s="11"/>
      <c r="D166" s="11"/>
      <c r="E166" s="11"/>
      <c r="F166" s="11"/>
    </row>
    <row r="167" spans="2:6" ht="12.75">
      <c r="B167" s="11"/>
      <c r="C167" s="11"/>
      <c r="D167" s="11"/>
      <c r="E167" s="11"/>
      <c r="F167" s="11"/>
    </row>
    <row r="168" spans="2:6" ht="12.75">
      <c r="B168" s="11"/>
      <c r="C168" s="11"/>
      <c r="D168" s="11"/>
      <c r="E168" s="11"/>
      <c r="F168" s="11"/>
    </row>
    <row r="169" spans="2:6" ht="12.75">
      <c r="B169" s="11"/>
      <c r="C169" s="11"/>
      <c r="D169" s="11"/>
      <c r="E169" s="11"/>
      <c r="F169" s="11"/>
    </row>
    <row r="170" spans="2:6" ht="12.75">
      <c r="B170" s="11"/>
      <c r="C170" s="11"/>
      <c r="D170" s="11"/>
      <c r="E170" s="11"/>
      <c r="F170" s="11"/>
    </row>
    <row r="171" spans="2:6" ht="12.75">
      <c r="B171" s="11"/>
      <c r="C171" s="11"/>
      <c r="D171" s="11"/>
      <c r="E171" s="11"/>
      <c r="F171" s="11"/>
    </row>
    <row r="172" spans="2:6" ht="12.75">
      <c r="B172" s="11"/>
      <c r="C172" s="11"/>
      <c r="D172" s="11"/>
      <c r="E172" s="11"/>
      <c r="F172" s="11"/>
    </row>
    <row r="173" spans="2:6" ht="12.75">
      <c r="B173" s="11"/>
      <c r="C173" s="11"/>
      <c r="D173" s="11"/>
      <c r="E173" s="11"/>
      <c r="F173" s="11"/>
    </row>
    <row r="174" spans="2:6" ht="12.75">
      <c r="B174" s="11"/>
      <c r="C174" s="11"/>
      <c r="D174" s="11"/>
      <c r="E174" s="11"/>
      <c r="F174" s="11"/>
    </row>
    <row r="175" spans="2:6" ht="12.75">
      <c r="B175" s="11"/>
      <c r="C175" s="11"/>
      <c r="D175" s="11"/>
      <c r="E175" s="11"/>
      <c r="F175" s="11"/>
    </row>
    <row r="176" spans="2:6" ht="12.75">
      <c r="B176" s="11"/>
      <c r="C176" s="11"/>
      <c r="D176" s="11"/>
      <c r="E176" s="11"/>
      <c r="F176" s="11"/>
    </row>
    <row r="177" spans="2:6" ht="12.75">
      <c r="B177" s="11"/>
      <c r="C177" s="11"/>
      <c r="D177" s="11"/>
      <c r="E177" s="11"/>
      <c r="F177" s="11"/>
    </row>
    <row r="178" spans="2:6" ht="12.75">
      <c r="B178" s="11"/>
      <c r="C178" s="11"/>
      <c r="D178" s="11"/>
      <c r="E178" s="11"/>
      <c r="F178" s="11"/>
    </row>
    <row r="179" spans="2:6" ht="12.75">
      <c r="B179" s="11"/>
      <c r="C179" s="11"/>
      <c r="D179" s="11"/>
      <c r="E179" s="11"/>
      <c r="F179" s="11"/>
    </row>
    <row r="180" spans="2:6" ht="12.75">
      <c r="B180" s="11"/>
      <c r="C180" s="11"/>
      <c r="D180" s="11"/>
      <c r="E180" s="11"/>
      <c r="F180" s="11"/>
    </row>
    <row r="181" spans="2:6" ht="12.75">
      <c r="B181" s="11"/>
      <c r="C181" s="11"/>
      <c r="D181" s="11"/>
      <c r="E181" s="11"/>
      <c r="F181" s="11"/>
    </row>
    <row r="182" spans="2:6" ht="12.75">
      <c r="B182" s="11"/>
      <c r="C182" s="11"/>
      <c r="D182" s="11"/>
      <c r="E182" s="11"/>
      <c r="F182" s="11"/>
    </row>
    <row r="183" spans="2:6" ht="12.75">
      <c r="B183" s="11"/>
      <c r="C183" s="11"/>
      <c r="D183" s="11"/>
      <c r="E183" s="11"/>
      <c r="F183" s="11"/>
    </row>
    <row r="184" spans="2:6" ht="12.75">
      <c r="B184" s="11"/>
      <c r="C184" s="11"/>
      <c r="D184" s="11"/>
      <c r="E184" s="11"/>
      <c r="F184" s="11"/>
    </row>
    <row r="185" spans="2:6" ht="12.75">
      <c r="B185" s="11"/>
      <c r="C185" s="11"/>
      <c r="D185" s="11"/>
      <c r="E185" s="11"/>
      <c r="F185" s="11"/>
    </row>
    <row r="186" spans="2:6" ht="12.75">
      <c r="B186" s="11"/>
      <c r="C186" s="11"/>
      <c r="D186" s="11"/>
      <c r="E186" s="11"/>
      <c r="F186" s="11"/>
    </row>
    <row r="187" spans="2:6" ht="12.75">
      <c r="B187" s="11"/>
      <c r="C187" s="11"/>
      <c r="D187" s="11"/>
      <c r="E187" s="11"/>
      <c r="F187" s="11"/>
    </row>
    <row r="188" spans="2:6" ht="12.75">
      <c r="B188" s="11"/>
      <c r="C188" s="11"/>
      <c r="D188" s="11"/>
      <c r="E188" s="11"/>
      <c r="F188" s="11"/>
    </row>
    <row r="189" spans="2:6" ht="12.75">
      <c r="B189" s="11"/>
      <c r="C189" s="11"/>
      <c r="D189" s="11"/>
      <c r="E189" s="11"/>
      <c r="F189" s="11"/>
    </row>
    <row r="190" spans="2:6" ht="12.75">
      <c r="B190" s="11"/>
      <c r="C190" s="11"/>
      <c r="D190" s="11"/>
      <c r="E190" s="11"/>
      <c r="F190" s="11"/>
    </row>
    <row r="191" spans="2:6" ht="12.75">
      <c r="B191" s="11"/>
      <c r="C191" s="11"/>
      <c r="D191" s="11"/>
      <c r="E191" s="11"/>
      <c r="F191" s="11"/>
    </row>
    <row r="192" spans="2:6" ht="12.75">
      <c r="B192" s="11"/>
      <c r="C192" s="11"/>
      <c r="D192" s="11"/>
      <c r="E192" s="11"/>
      <c r="F192" s="11"/>
    </row>
    <row r="193" spans="2:6" ht="12.75">
      <c r="B193" s="11"/>
      <c r="C193" s="11"/>
      <c r="D193" s="11"/>
      <c r="E193" s="11"/>
      <c r="F193" s="11"/>
    </row>
    <row r="194" spans="2:6" ht="12.75">
      <c r="B194" s="11"/>
      <c r="C194" s="11"/>
      <c r="D194" s="11"/>
      <c r="E194" s="11"/>
      <c r="F194" s="11"/>
    </row>
    <row r="195" spans="2:6" ht="12.75">
      <c r="B195" s="11"/>
      <c r="C195" s="11"/>
      <c r="D195" s="11"/>
      <c r="E195" s="11"/>
      <c r="F195" s="11"/>
    </row>
    <row r="196" spans="2:6" ht="12.75">
      <c r="B196" s="11"/>
      <c r="C196" s="11"/>
      <c r="D196" s="11"/>
      <c r="E196" s="11"/>
      <c r="F196" s="11"/>
    </row>
    <row r="197" spans="2:6" ht="12.75">
      <c r="B197" s="11"/>
      <c r="C197" s="11"/>
      <c r="D197" s="11"/>
      <c r="E197" s="11"/>
      <c r="F197" s="11"/>
    </row>
    <row r="198" spans="2:6" ht="12.75">
      <c r="B198" s="11"/>
      <c r="C198" s="11"/>
      <c r="D198" s="11"/>
      <c r="E198" s="11"/>
      <c r="F198" s="11"/>
    </row>
    <row r="199" spans="2:6" ht="12.75">
      <c r="B199" s="11"/>
      <c r="C199" s="11"/>
      <c r="D199" s="11"/>
      <c r="E199" s="11"/>
      <c r="F199" s="11"/>
    </row>
    <row r="200" spans="2:6" ht="12.75">
      <c r="B200" s="11"/>
      <c r="C200" s="11"/>
      <c r="D200" s="11"/>
      <c r="E200" s="11"/>
      <c r="F200" s="11"/>
    </row>
    <row r="201" spans="2:6" ht="12.75">
      <c r="B201" s="11"/>
      <c r="C201" s="11"/>
      <c r="D201" s="11"/>
      <c r="E201" s="11"/>
      <c r="F201" s="11"/>
    </row>
    <row r="202" spans="2:6" ht="12.75">
      <c r="B202" s="11"/>
      <c r="C202" s="11"/>
      <c r="D202" s="11"/>
      <c r="E202" s="11"/>
      <c r="F202" s="11"/>
    </row>
    <row r="203" spans="2:6" ht="12.75">
      <c r="B203" s="11"/>
      <c r="C203" s="11"/>
      <c r="D203" s="11"/>
      <c r="E203" s="11"/>
      <c r="F203" s="11"/>
    </row>
    <row r="204" spans="2:6" ht="12.75">
      <c r="B204" s="11"/>
      <c r="C204" s="11"/>
      <c r="D204" s="11"/>
      <c r="E204" s="11"/>
      <c r="F204" s="11"/>
    </row>
    <row r="205" spans="2:6" ht="12.75">
      <c r="B205" s="11"/>
      <c r="C205" s="11"/>
      <c r="D205" s="11"/>
      <c r="E205" s="11"/>
      <c r="F205" s="11"/>
    </row>
    <row r="206" spans="2:6" ht="12.75">
      <c r="B206" s="11"/>
      <c r="C206" s="11"/>
      <c r="D206" s="11"/>
      <c r="E206" s="11"/>
      <c r="F206" s="11"/>
    </row>
    <row r="207" spans="2:6" ht="12.75">
      <c r="B207" s="11"/>
      <c r="C207" s="11"/>
      <c r="D207" s="11"/>
      <c r="E207" s="11"/>
      <c r="F207" s="11"/>
    </row>
    <row r="208" spans="2:6" ht="12.75">
      <c r="B208" s="11"/>
      <c r="C208" s="11"/>
      <c r="D208" s="11"/>
      <c r="E208" s="11"/>
      <c r="F208" s="11"/>
    </row>
    <row r="209" spans="2:6" ht="12.75">
      <c r="B209" s="11"/>
      <c r="C209" s="11"/>
      <c r="D209" s="11"/>
      <c r="E209" s="11"/>
      <c r="F209" s="11"/>
    </row>
    <row r="210" spans="2:6" ht="12.75">
      <c r="B210" s="11"/>
      <c r="C210" s="11"/>
      <c r="D210" s="11"/>
      <c r="E210" s="11"/>
      <c r="F210" s="11"/>
    </row>
    <row r="211" spans="2:6" ht="12.75">
      <c r="B211" s="11"/>
      <c r="C211" s="11"/>
      <c r="D211" s="11"/>
      <c r="E211" s="11"/>
      <c r="F211" s="11"/>
    </row>
    <row r="212" spans="2:6" ht="12.75">
      <c r="B212" s="11"/>
      <c r="C212" s="11"/>
      <c r="D212" s="11"/>
      <c r="E212" s="11"/>
      <c r="F212" s="11"/>
    </row>
    <row r="213" spans="2:6" ht="12.75">
      <c r="B213" s="11"/>
      <c r="C213" s="11"/>
      <c r="D213" s="11"/>
      <c r="E213" s="11"/>
      <c r="F213" s="11"/>
    </row>
    <row r="214" spans="2:6" ht="12.75">
      <c r="B214" s="11"/>
      <c r="C214" s="11"/>
      <c r="D214" s="11"/>
      <c r="E214" s="11"/>
      <c r="F214" s="11"/>
    </row>
    <row r="215" spans="2:6" ht="12.75">
      <c r="B215" s="11"/>
      <c r="C215" s="11"/>
      <c r="D215" s="11"/>
      <c r="E215" s="11"/>
      <c r="F215" s="11"/>
    </row>
    <row r="216" spans="2:6" ht="12.75">
      <c r="B216" s="11"/>
      <c r="C216" s="11"/>
      <c r="D216" s="11"/>
      <c r="E216" s="11"/>
      <c r="F216" s="11"/>
    </row>
    <row r="217" spans="2:6" ht="12.75">
      <c r="B217" s="11"/>
      <c r="C217" s="11"/>
      <c r="D217" s="11"/>
      <c r="E217" s="11"/>
      <c r="F217" s="11"/>
    </row>
    <row r="218" spans="2:6" ht="12.75">
      <c r="B218" s="11"/>
      <c r="C218" s="11"/>
      <c r="D218" s="11"/>
      <c r="E218" s="11"/>
      <c r="F218" s="11"/>
    </row>
    <row r="219" spans="2:6" ht="12.75">
      <c r="B219" s="11"/>
      <c r="C219" s="11"/>
      <c r="D219" s="11"/>
      <c r="E219" s="11"/>
      <c r="F219" s="11"/>
    </row>
    <row r="220" spans="2:6" ht="12.75">
      <c r="B220" s="11"/>
      <c r="C220" s="11"/>
      <c r="D220" s="11"/>
      <c r="E220" s="11"/>
      <c r="F220" s="11"/>
    </row>
    <row r="221" spans="2:6" ht="12.75">
      <c r="B221" s="11"/>
      <c r="C221" s="11"/>
      <c r="D221" s="11"/>
      <c r="E221" s="11"/>
      <c r="F221" s="11"/>
    </row>
    <row r="222" spans="2:6" ht="12.75">
      <c r="B222" s="11"/>
      <c r="C222" s="11"/>
      <c r="D222" s="11"/>
      <c r="E222" s="11"/>
      <c r="F222" s="11"/>
    </row>
    <row r="223" spans="2:6" ht="12.75">
      <c r="B223" s="11"/>
      <c r="C223" s="11"/>
      <c r="D223" s="11"/>
      <c r="E223" s="11"/>
      <c r="F223" s="11"/>
    </row>
    <row r="224" spans="2:6" ht="12.75">
      <c r="B224" s="11"/>
      <c r="C224" s="11"/>
      <c r="D224" s="11"/>
      <c r="E224" s="11"/>
      <c r="F224" s="11"/>
    </row>
    <row r="225" spans="2:6" ht="12.75">
      <c r="B225" s="11"/>
      <c r="C225" s="11"/>
      <c r="D225" s="11"/>
      <c r="E225" s="11"/>
      <c r="F225" s="11"/>
    </row>
    <row r="226" spans="2:6" ht="12.75">
      <c r="B226" s="11"/>
      <c r="C226" s="11"/>
      <c r="D226" s="11"/>
      <c r="E226" s="11"/>
      <c r="F226" s="11"/>
    </row>
    <row r="227" spans="2:6" ht="12.75">
      <c r="B227" s="11"/>
      <c r="C227" s="11"/>
      <c r="D227" s="11"/>
      <c r="E227" s="11"/>
      <c r="F227" s="11"/>
    </row>
    <row r="228" spans="2:6" ht="12.75">
      <c r="B228" s="11"/>
      <c r="C228" s="11"/>
      <c r="D228" s="11"/>
      <c r="E228" s="11"/>
      <c r="F228" s="11"/>
    </row>
    <row r="229" spans="2:6" ht="12.75">
      <c r="B229" s="11"/>
      <c r="C229" s="11"/>
      <c r="D229" s="11"/>
      <c r="E229" s="11"/>
      <c r="F229" s="11"/>
    </row>
    <row r="230" spans="2:6" ht="12.75">
      <c r="B230" s="11"/>
      <c r="C230" s="11"/>
      <c r="D230" s="11"/>
      <c r="E230" s="11"/>
      <c r="F230" s="11"/>
    </row>
    <row r="231" spans="2:6" ht="12.75">
      <c r="B231" s="11"/>
      <c r="C231" s="11"/>
      <c r="D231" s="11"/>
      <c r="E231" s="11"/>
      <c r="F231" s="11"/>
    </row>
    <row r="232" spans="2:6" ht="12.75">
      <c r="B232" s="11"/>
      <c r="C232" s="11"/>
      <c r="D232" s="11"/>
      <c r="E232" s="11"/>
      <c r="F232" s="11"/>
    </row>
    <row r="233" spans="2:6" ht="12.75">
      <c r="B233" s="11"/>
      <c r="C233" s="11"/>
      <c r="D233" s="11"/>
      <c r="E233" s="11"/>
      <c r="F233" s="11"/>
    </row>
    <row r="234" spans="2:6" ht="12.75">
      <c r="B234" s="11"/>
      <c r="C234" s="11"/>
      <c r="D234" s="11"/>
      <c r="E234" s="11"/>
      <c r="F234" s="11"/>
    </row>
    <row r="235" spans="2:6" ht="12.75">
      <c r="B235" s="11"/>
      <c r="C235" s="11"/>
      <c r="D235" s="11"/>
      <c r="E235" s="11"/>
      <c r="F235" s="11"/>
    </row>
    <row r="236" spans="2:6" ht="12.75">
      <c r="B236" s="11"/>
      <c r="C236" s="11"/>
      <c r="D236" s="11"/>
      <c r="E236" s="11"/>
      <c r="F236" s="11"/>
    </row>
    <row r="237" spans="2:6" ht="12.75">
      <c r="B237" s="11"/>
      <c r="C237" s="11"/>
      <c r="D237" s="11"/>
      <c r="E237" s="11"/>
      <c r="F237" s="11"/>
    </row>
    <row r="238" spans="2:6" ht="12.75">
      <c r="B238" s="11"/>
      <c r="C238" s="11"/>
      <c r="D238" s="11"/>
      <c r="E238" s="11"/>
      <c r="F238" s="11"/>
    </row>
    <row r="239" spans="2:6" ht="12.75">
      <c r="B239" s="11"/>
      <c r="C239" s="11"/>
      <c r="D239" s="11"/>
      <c r="E239" s="11"/>
      <c r="F239" s="11"/>
    </row>
    <row r="240" spans="2:6" ht="12.75">
      <c r="B240" s="11"/>
      <c r="C240" s="11"/>
      <c r="D240" s="11"/>
      <c r="E240" s="11"/>
      <c r="F240" s="11"/>
    </row>
    <row r="241" spans="2:6" ht="12.75">
      <c r="B241" s="11"/>
      <c r="C241" s="11"/>
      <c r="D241" s="11"/>
      <c r="E241" s="11"/>
      <c r="F241" s="11"/>
    </row>
    <row r="242" spans="2:6" ht="12.75">
      <c r="B242" s="11"/>
      <c r="C242" s="11"/>
      <c r="D242" s="11"/>
      <c r="E242" s="11"/>
      <c r="F242" s="11"/>
    </row>
    <row r="243" spans="2:6" ht="12.75">
      <c r="B243" s="11"/>
      <c r="C243" s="11"/>
      <c r="D243" s="11"/>
      <c r="E243" s="11"/>
      <c r="F243" s="11"/>
    </row>
    <row r="244" spans="2:6" ht="12.75">
      <c r="B244" s="11"/>
      <c r="C244" s="11"/>
      <c r="D244" s="11"/>
      <c r="E244" s="11"/>
      <c r="F244" s="11"/>
    </row>
    <row r="245" spans="2:6" ht="12.75">
      <c r="B245" s="11"/>
      <c r="C245" s="11"/>
      <c r="D245" s="11"/>
      <c r="E245" s="11"/>
      <c r="F245" s="11"/>
    </row>
    <row r="246" spans="2:6" ht="12.75">
      <c r="B246" s="11"/>
      <c r="C246" s="11"/>
      <c r="D246" s="11"/>
      <c r="E246" s="11"/>
      <c r="F246" s="11"/>
    </row>
    <row r="247" spans="2:6" ht="12.75">
      <c r="B247" s="11"/>
      <c r="C247" s="11"/>
      <c r="D247" s="11"/>
      <c r="E247" s="11"/>
      <c r="F247" s="11"/>
    </row>
    <row r="248" spans="2:6" ht="12.75">
      <c r="B248" s="11"/>
      <c r="C248" s="11"/>
      <c r="D248" s="11"/>
      <c r="E248" s="11"/>
      <c r="F248" s="11"/>
    </row>
    <row r="249" spans="2:6" ht="12.75">
      <c r="B249" s="11"/>
      <c r="C249" s="11"/>
      <c r="D249" s="11"/>
      <c r="E249" s="11"/>
      <c r="F249" s="11"/>
    </row>
    <row r="250" spans="2:6" ht="12.75">
      <c r="B250" s="11"/>
      <c r="C250" s="11"/>
      <c r="D250" s="11"/>
      <c r="E250" s="11"/>
      <c r="F250" s="11"/>
    </row>
    <row r="251" spans="2:6" ht="12.75">
      <c r="B251" s="11"/>
      <c r="C251" s="11"/>
      <c r="D251" s="11"/>
      <c r="E251" s="11"/>
      <c r="F251" s="11"/>
    </row>
    <row r="252" spans="2:6" ht="12.75">
      <c r="B252" s="11"/>
      <c r="C252" s="11"/>
      <c r="D252" s="11"/>
      <c r="E252" s="11"/>
      <c r="F252" s="11"/>
    </row>
    <row r="253" spans="2:6" ht="12.75">
      <c r="B253" s="11"/>
      <c r="C253" s="11"/>
      <c r="D253" s="11"/>
      <c r="E253" s="11"/>
      <c r="F253" s="11"/>
    </row>
    <row r="254" spans="2:6" ht="12.75">
      <c r="B254" s="11"/>
      <c r="C254" s="11"/>
      <c r="D254" s="11"/>
      <c r="E254" s="11"/>
      <c r="F254" s="11"/>
    </row>
    <row r="255" spans="2:6" ht="12.75">
      <c r="B255" s="11"/>
      <c r="C255" s="11"/>
      <c r="D255" s="11"/>
      <c r="E255" s="11"/>
      <c r="F255" s="11"/>
    </row>
    <row r="256" spans="2:6" ht="12.75">
      <c r="B256" s="11"/>
      <c r="C256" s="11"/>
      <c r="D256" s="11"/>
      <c r="E256" s="11"/>
      <c r="F256" s="11"/>
    </row>
    <row r="257" spans="2:6" ht="12.75">
      <c r="B257" s="11"/>
      <c r="C257" s="11"/>
      <c r="D257" s="11"/>
      <c r="E257" s="11"/>
      <c r="F257" s="11"/>
    </row>
    <row r="258" spans="2:6" ht="12.75">
      <c r="B258" s="11"/>
      <c r="C258" s="11"/>
      <c r="D258" s="11"/>
      <c r="E258" s="11"/>
      <c r="F258" s="11"/>
    </row>
    <row r="259" spans="2:6" ht="12.75">
      <c r="B259" s="11"/>
      <c r="C259" s="11"/>
      <c r="D259" s="11"/>
      <c r="E259" s="11"/>
      <c r="F259" s="11"/>
    </row>
    <row r="260" spans="2:6" ht="12.75">
      <c r="B260" s="11"/>
      <c r="C260" s="11"/>
      <c r="D260" s="11"/>
      <c r="E260" s="11"/>
      <c r="F260" s="11"/>
    </row>
    <row r="261" spans="2:6" ht="12.75">
      <c r="B261" s="11"/>
      <c r="C261" s="11"/>
      <c r="D261" s="11"/>
      <c r="E261" s="11"/>
      <c r="F261" s="11"/>
    </row>
    <row r="262" spans="2:6" ht="12.75">
      <c r="B262" s="11"/>
      <c r="C262" s="11"/>
      <c r="D262" s="11"/>
      <c r="E262" s="11"/>
      <c r="F262" s="11"/>
    </row>
    <row r="263" spans="2:6" ht="12.75">
      <c r="B263" s="11"/>
      <c r="C263" s="11"/>
      <c r="D263" s="11"/>
      <c r="E263" s="11"/>
      <c r="F263" s="11"/>
    </row>
    <row r="264" spans="2:6" ht="12.75">
      <c r="B264" s="11"/>
      <c r="C264" s="11"/>
      <c r="D264" s="11"/>
      <c r="E264" s="11"/>
      <c r="F264" s="11"/>
    </row>
    <row r="265" spans="2:6" ht="12.75">
      <c r="B265" s="11"/>
      <c r="C265" s="11"/>
      <c r="D265" s="11"/>
      <c r="E265" s="11"/>
      <c r="F265" s="11"/>
    </row>
    <row r="266" spans="2:6" ht="12.75">
      <c r="B266" s="11"/>
      <c r="C266" s="11"/>
      <c r="D266" s="11"/>
      <c r="E266" s="11"/>
      <c r="F266" s="11"/>
    </row>
    <row r="267" spans="2:6" ht="12.75">
      <c r="B267" s="11"/>
      <c r="C267" s="11"/>
      <c r="D267" s="11"/>
      <c r="E267" s="11"/>
      <c r="F267" s="11"/>
    </row>
    <row r="268" spans="2:6" ht="12.75">
      <c r="B268" s="11"/>
      <c r="C268" s="11"/>
      <c r="D268" s="11"/>
      <c r="E268" s="11"/>
      <c r="F268" s="11"/>
    </row>
    <row r="269" spans="2:6" ht="12.75">
      <c r="B269" s="11"/>
      <c r="C269" s="11"/>
      <c r="D269" s="11"/>
      <c r="E269" s="11"/>
      <c r="F269" s="11"/>
    </row>
    <row r="270" spans="2:6" ht="12.75">
      <c r="B270" s="11"/>
      <c r="C270" s="11"/>
      <c r="D270" s="11"/>
      <c r="E270" s="11"/>
      <c r="F270" s="11"/>
    </row>
    <row r="271" spans="2:6" ht="12.75">
      <c r="B271" s="11"/>
      <c r="C271" s="11"/>
      <c r="D271" s="11"/>
      <c r="E271" s="11"/>
      <c r="F271" s="11"/>
    </row>
    <row r="272" spans="2:6" ht="12.75">
      <c r="B272" s="11"/>
      <c r="C272" s="11"/>
      <c r="D272" s="11"/>
      <c r="E272" s="11"/>
      <c r="F272" s="11"/>
    </row>
    <row r="273" spans="2:6" ht="12.75">
      <c r="B273" s="11"/>
      <c r="C273" s="11"/>
      <c r="D273" s="11"/>
      <c r="E273" s="11"/>
      <c r="F273" s="11"/>
    </row>
    <row r="274" spans="2:6" ht="12.75">
      <c r="B274" s="11"/>
      <c r="C274" s="11"/>
      <c r="D274" s="11"/>
      <c r="E274" s="11"/>
      <c r="F274" s="11"/>
    </row>
    <row r="275" spans="2:6" ht="12.75">
      <c r="B275" s="11"/>
      <c r="C275" s="11"/>
      <c r="D275" s="11"/>
      <c r="E275" s="11"/>
      <c r="F275" s="11"/>
    </row>
    <row r="276" spans="2:6" ht="12.75">
      <c r="B276" s="11"/>
      <c r="C276" s="11"/>
      <c r="D276" s="11"/>
      <c r="E276" s="11"/>
      <c r="F276" s="11"/>
    </row>
    <row r="277" spans="2:6" ht="12.75">
      <c r="B277" s="11"/>
      <c r="C277" s="11"/>
      <c r="D277" s="11"/>
      <c r="E277" s="11"/>
      <c r="F277" s="11"/>
    </row>
    <row r="278" spans="2:6" ht="12.75">
      <c r="B278" s="11"/>
      <c r="C278" s="11"/>
      <c r="D278" s="11"/>
      <c r="E278" s="11"/>
      <c r="F278" s="11"/>
    </row>
    <row r="279" spans="2:6" ht="12.75">
      <c r="B279" s="11"/>
      <c r="C279" s="11"/>
      <c r="D279" s="11"/>
      <c r="E279" s="11"/>
      <c r="F279" s="11"/>
    </row>
    <row r="280" spans="2:6" ht="12.75">
      <c r="B280" s="11"/>
      <c r="C280" s="11"/>
      <c r="D280" s="11"/>
      <c r="E280" s="11"/>
      <c r="F280" s="11"/>
    </row>
    <row r="281" spans="2:6" ht="12.75">
      <c r="B281" s="11"/>
      <c r="C281" s="11"/>
      <c r="D281" s="11"/>
      <c r="E281" s="11"/>
      <c r="F281" s="11"/>
    </row>
    <row r="282" spans="2:6" ht="12.75">
      <c r="B282" s="11"/>
      <c r="C282" s="11"/>
      <c r="D282" s="11"/>
      <c r="E282" s="11"/>
      <c r="F282" s="11"/>
    </row>
    <row r="283" spans="2:6" ht="12.75">
      <c r="B283" s="11"/>
      <c r="C283" s="11"/>
      <c r="D283" s="11"/>
      <c r="E283" s="11"/>
      <c r="F283" s="11"/>
    </row>
    <row r="284" spans="2:6" ht="12.75">
      <c r="B284" s="11"/>
      <c r="C284" s="11"/>
      <c r="D284" s="11"/>
      <c r="E284" s="11"/>
      <c r="F284" s="11"/>
    </row>
    <row r="285" spans="2:6" ht="12.75">
      <c r="B285" s="11"/>
      <c r="C285" s="11"/>
      <c r="D285" s="11"/>
      <c r="E285" s="11"/>
      <c r="F285" s="11"/>
    </row>
    <row r="286" spans="2:6" ht="12.75">
      <c r="B286" s="11"/>
      <c r="C286" s="11"/>
      <c r="D286" s="11"/>
      <c r="E286" s="11"/>
      <c r="F286" s="11"/>
    </row>
    <row r="287" spans="2:6" ht="12.75">
      <c r="B287" s="11"/>
      <c r="C287" s="11"/>
      <c r="D287" s="11"/>
      <c r="E287" s="11"/>
      <c r="F287" s="11"/>
    </row>
    <row r="288" spans="2:6" ht="12.75">
      <c r="B288" s="11"/>
      <c r="C288" s="11"/>
      <c r="D288" s="11"/>
      <c r="E288" s="11"/>
      <c r="F288" s="11"/>
    </row>
    <row r="289" spans="2:6" ht="12.75">
      <c r="B289" s="11"/>
      <c r="C289" s="11"/>
      <c r="D289" s="11"/>
      <c r="E289" s="11"/>
      <c r="F289" s="11"/>
    </row>
    <row r="290" spans="2:6" ht="12.75">
      <c r="B290" s="11"/>
      <c r="C290" s="11"/>
      <c r="D290" s="11"/>
      <c r="E290" s="11"/>
      <c r="F290" s="11"/>
    </row>
    <row r="291" spans="2:6" ht="12.75">
      <c r="B291" s="11"/>
      <c r="C291" s="11"/>
      <c r="D291" s="11"/>
      <c r="E291" s="11"/>
      <c r="F291" s="11"/>
    </row>
    <row r="292" spans="2:6" ht="12.75">
      <c r="B292" s="11"/>
      <c r="C292" s="11"/>
      <c r="D292" s="11"/>
      <c r="E292" s="11"/>
      <c r="F292" s="11"/>
    </row>
    <row r="293" spans="2:6" ht="12.75">
      <c r="B293" s="11"/>
      <c r="C293" s="11"/>
      <c r="D293" s="11"/>
      <c r="E293" s="11"/>
      <c r="F293" s="11"/>
    </row>
    <row r="294" spans="2:6" ht="12.75">
      <c r="B294" s="11"/>
      <c r="C294" s="11"/>
      <c r="D294" s="11"/>
      <c r="E294" s="11"/>
      <c r="F294" s="11"/>
    </row>
    <row r="295" spans="2:6" ht="12.75">
      <c r="B295" s="11"/>
      <c r="C295" s="11"/>
      <c r="D295" s="11"/>
      <c r="E295" s="11"/>
      <c r="F295" s="11"/>
    </row>
    <row r="296" spans="2:6" ht="12.75">
      <c r="B296" s="11"/>
      <c r="C296" s="11"/>
      <c r="D296" s="11"/>
      <c r="E296" s="11"/>
      <c r="F296" s="11"/>
    </row>
    <row r="297" spans="2:6" ht="12.75">
      <c r="B297" s="11"/>
      <c r="C297" s="11"/>
      <c r="D297" s="11"/>
      <c r="E297" s="11"/>
      <c r="F297" s="11"/>
    </row>
    <row r="298" spans="2:6" ht="12.75">
      <c r="B298" s="11"/>
      <c r="C298" s="11"/>
      <c r="D298" s="11"/>
      <c r="E298" s="11"/>
      <c r="F298" s="11"/>
    </row>
    <row r="299" spans="2:6" ht="12.75">
      <c r="B299" s="11"/>
      <c r="C299" s="11"/>
      <c r="D299" s="11"/>
      <c r="E299" s="11"/>
      <c r="F299" s="11"/>
    </row>
    <row r="300" spans="2:6" ht="12.75">
      <c r="B300" s="11"/>
      <c r="C300" s="11"/>
      <c r="D300" s="11"/>
      <c r="E300" s="11"/>
      <c r="F300" s="11"/>
    </row>
    <row r="301" spans="2:6" ht="12.75">
      <c r="B301" s="11"/>
      <c r="C301" s="11"/>
      <c r="D301" s="11"/>
      <c r="E301" s="11"/>
      <c r="F301" s="11"/>
    </row>
    <row r="302" spans="2:6" ht="12.75">
      <c r="B302" s="11"/>
      <c r="C302" s="11"/>
      <c r="D302" s="11"/>
      <c r="E302" s="11"/>
      <c r="F302" s="11"/>
    </row>
    <row r="303" spans="2:6" ht="12.75">
      <c r="B303" s="11"/>
      <c r="C303" s="11"/>
      <c r="D303" s="11"/>
      <c r="E303" s="11"/>
      <c r="F303" s="11"/>
    </row>
    <row r="304" spans="2:6" ht="12.75">
      <c r="B304" s="11"/>
      <c r="C304" s="11"/>
      <c r="D304" s="11"/>
      <c r="E304" s="11"/>
      <c r="F304" s="11"/>
    </row>
    <row r="305" spans="2:6" ht="12.75">
      <c r="B305" s="11"/>
      <c r="C305" s="11"/>
      <c r="D305" s="11"/>
      <c r="E305" s="11"/>
      <c r="F305" s="11"/>
    </row>
    <row r="306" spans="2:6" ht="12.75">
      <c r="B306" s="11"/>
      <c r="C306" s="11"/>
      <c r="D306" s="11"/>
      <c r="E306" s="11"/>
      <c r="F306" s="11"/>
    </row>
    <row r="307" spans="2:6" ht="12.75">
      <c r="B307" s="11"/>
      <c r="C307" s="11"/>
      <c r="D307" s="11"/>
      <c r="E307" s="11"/>
      <c r="F307" s="11"/>
    </row>
    <row r="308" spans="2:6" ht="12.75">
      <c r="B308" s="11"/>
      <c r="C308" s="11"/>
      <c r="D308" s="11"/>
      <c r="E308" s="11"/>
      <c r="F308" s="11"/>
    </row>
    <row r="309" spans="2:6" ht="12.75">
      <c r="B309" s="11"/>
      <c r="C309" s="11"/>
      <c r="D309" s="11"/>
      <c r="E309" s="11"/>
      <c r="F309" s="11"/>
    </row>
    <row r="310" spans="2:6" ht="12.75">
      <c r="B310" s="11"/>
      <c r="C310" s="11"/>
      <c r="D310" s="11"/>
      <c r="E310" s="11"/>
      <c r="F310" s="11"/>
    </row>
    <row r="311" spans="2:6" ht="12.75">
      <c r="B311" s="11"/>
      <c r="C311" s="11"/>
      <c r="D311" s="11"/>
      <c r="E311" s="11"/>
      <c r="F311" s="11"/>
    </row>
    <row r="312" spans="2:6" ht="12.75">
      <c r="B312" s="11"/>
      <c r="C312" s="11"/>
      <c r="D312" s="11"/>
      <c r="E312" s="11"/>
      <c r="F312" s="11"/>
    </row>
    <row r="313" spans="2:6" ht="12.75">
      <c r="B313" s="11"/>
      <c r="C313" s="11"/>
      <c r="D313" s="11"/>
      <c r="E313" s="11"/>
      <c r="F313" s="11"/>
    </row>
    <row r="314" spans="2:6" ht="12.75">
      <c r="B314" s="11"/>
      <c r="C314" s="11"/>
      <c r="D314" s="11"/>
      <c r="E314" s="11"/>
      <c r="F314" s="11"/>
    </row>
    <row r="315" spans="2:6" ht="12.75">
      <c r="B315" s="11"/>
      <c r="C315" s="11"/>
      <c r="D315" s="11"/>
      <c r="E315" s="11"/>
      <c r="F315" s="11"/>
    </row>
    <row r="316" spans="2:6" ht="12.75">
      <c r="B316" s="11"/>
      <c r="C316" s="11"/>
      <c r="D316" s="11"/>
      <c r="E316" s="11"/>
      <c r="F316" s="11"/>
    </row>
    <row r="317" spans="2:6" ht="12.75">
      <c r="B317" s="11"/>
      <c r="C317" s="11"/>
      <c r="D317" s="11"/>
      <c r="E317" s="11"/>
      <c r="F317" s="11"/>
    </row>
    <row r="318" spans="2:6" ht="12.75">
      <c r="B318" s="11"/>
      <c r="C318" s="11"/>
      <c r="D318" s="11"/>
      <c r="E318" s="11"/>
      <c r="F318" s="11"/>
    </row>
    <row r="319" spans="2:6" ht="12.75">
      <c r="B319" s="11"/>
      <c r="C319" s="11"/>
      <c r="D319" s="11"/>
      <c r="E319" s="11"/>
      <c r="F319" s="11"/>
    </row>
    <row r="320" spans="2:6" ht="12.75">
      <c r="B320" s="11"/>
      <c r="C320" s="11"/>
      <c r="D320" s="11"/>
      <c r="E320" s="11"/>
      <c r="F320" s="11"/>
    </row>
    <row r="321" spans="2:6" ht="12.75">
      <c r="B321" s="11"/>
      <c r="C321" s="11"/>
      <c r="D321" s="11"/>
      <c r="E321" s="11"/>
      <c r="F321" s="11"/>
    </row>
    <row r="322" spans="2:6" ht="12.75">
      <c r="B322" s="11"/>
      <c r="C322" s="11"/>
      <c r="D322" s="11"/>
      <c r="E322" s="11"/>
      <c r="F322" s="11"/>
    </row>
    <row r="323" spans="2:6" ht="12.75">
      <c r="B323" s="11"/>
      <c r="C323" s="11"/>
      <c r="D323" s="11"/>
      <c r="E323" s="11"/>
      <c r="F323" s="11"/>
    </row>
    <row r="324" spans="2:6" ht="12.75">
      <c r="B324" s="11"/>
      <c r="C324" s="11"/>
      <c r="D324" s="11"/>
      <c r="E324" s="11"/>
      <c r="F324" s="11"/>
    </row>
    <row r="325" spans="2:6" ht="12.75">
      <c r="B325" s="11"/>
      <c r="C325" s="11"/>
      <c r="D325" s="11"/>
      <c r="E325" s="11"/>
      <c r="F325" s="11"/>
    </row>
    <row r="326" spans="2:6" ht="12.75">
      <c r="B326" s="11"/>
      <c r="C326" s="11"/>
      <c r="D326" s="11"/>
      <c r="E326" s="11"/>
      <c r="F326" s="11"/>
    </row>
    <row r="327" spans="2:6" ht="12.75">
      <c r="B327" s="11"/>
      <c r="C327" s="11"/>
      <c r="D327" s="11"/>
      <c r="E327" s="11"/>
      <c r="F327" s="11"/>
    </row>
    <row r="328" spans="2:6" ht="12.75">
      <c r="B328" s="11"/>
      <c r="C328" s="11"/>
      <c r="D328" s="11"/>
      <c r="E328" s="11"/>
      <c r="F328" s="11"/>
    </row>
    <row r="329" spans="2:6" ht="12.75">
      <c r="B329" s="11"/>
      <c r="C329" s="11"/>
      <c r="D329" s="11"/>
      <c r="E329" s="11"/>
      <c r="F329" s="11"/>
    </row>
    <row r="330" spans="2:6" ht="12.75">
      <c r="B330" s="11"/>
      <c r="C330" s="11"/>
      <c r="D330" s="11"/>
      <c r="E330" s="11"/>
      <c r="F330" s="11"/>
    </row>
    <row r="331" spans="2:6" ht="12.75">
      <c r="B331" s="11"/>
      <c r="C331" s="11"/>
      <c r="D331" s="11"/>
      <c r="E331" s="11"/>
      <c r="F331" s="11"/>
    </row>
    <row r="332" spans="2:6" ht="12.75">
      <c r="B332" s="11"/>
      <c r="C332" s="11"/>
      <c r="D332" s="11"/>
      <c r="E332" s="11"/>
      <c r="F332" s="11"/>
    </row>
    <row r="333" spans="2:6" ht="12.75">
      <c r="B333" s="11"/>
      <c r="C333" s="11"/>
      <c r="D333" s="11"/>
      <c r="E333" s="11"/>
      <c r="F333" s="11"/>
    </row>
    <row r="334" spans="2:6" ht="12.75">
      <c r="B334" s="11"/>
      <c r="C334" s="11"/>
      <c r="D334" s="11"/>
      <c r="E334" s="11"/>
      <c r="F334" s="11"/>
    </row>
    <row r="335" spans="2:6" ht="12.75">
      <c r="B335" s="11"/>
      <c r="C335" s="11"/>
      <c r="D335" s="11"/>
      <c r="E335" s="11"/>
      <c r="F335" s="11"/>
    </row>
    <row r="336" spans="2:6" ht="12.75">
      <c r="B336" s="11"/>
      <c r="C336" s="11"/>
      <c r="D336" s="11"/>
      <c r="E336" s="11"/>
      <c r="F336" s="11"/>
    </row>
    <row r="337" spans="2:6" ht="12.75">
      <c r="B337" s="11"/>
      <c r="C337" s="11"/>
      <c r="D337" s="11"/>
      <c r="E337" s="11"/>
      <c r="F337" s="11"/>
    </row>
    <row r="338" spans="2:6" ht="12.75">
      <c r="B338" s="11"/>
      <c r="C338" s="11"/>
      <c r="D338" s="11"/>
      <c r="E338" s="11"/>
      <c r="F338" s="11"/>
    </row>
    <row r="339" spans="2:6" ht="12.75">
      <c r="B339" s="11"/>
      <c r="C339" s="11"/>
      <c r="D339" s="11"/>
      <c r="E339" s="11"/>
      <c r="F339" s="11"/>
    </row>
    <row r="340" spans="2:6" ht="12.75">
      <c r="B340" s="11"/>
      <c r="C340" s="11"/>
      <c r="D340" s="11"/>
      <c r="E340" s="11"/>
      <c r="F340" s="11"/>
    </row>
    <row r="341" spans="2:6" ht="12.75">
      <c r="B341" s="11"/>
      <c r="C341" s="11"/>
      <c r="D341" s="11"/>
      <c r="E341" s="11"/>
      <c r="F341" s="11"/>
    </row>
    <row r="342" spans="2:6" ht="12.75">
      <c r="B342" s="11"/>
      <c r="C342" s="11"/>
      <c r="D342" s="11"/>
      <c r="E342" s="11"/>
      <c r="F342" s="11"/>
    </row>
    <row r="343" spans="2:6" ht="12.75">
      <c r="B343" s="11"/>
      <c r="C343" s="11"/>
      <c r="D343" s="11"/>
      <c r="E343" s="11"/>
      <c r="F343" s="11"/>
    </row>
    <row r="344" spans="2:6" ht="12.75">
      <c r="B344" s="11"/>
      <c r="C344" s="11"/>
      <c r="D344" s="11"/>
      <c r="E344" s="11"/>
      <c r="F344" s="11"/>
    </row>
    <row r="345" spans="2:6" ht="12.75">
      <c r="B345" s="11"/>
      <c r="C345" s="11"/>
      <c r="D345" s="11"/>
      <c r="E345" s="11"/>
      <c r="F345" s="11"/>
    </row>
    <row r="346" spans="2:6" ht="12.75">
      <c r="B346" s="11"/>
      <c r="C346" s="11"/>
      <c r="D346" s="11"/>
      <c r="E346" s="11"/>
      <c r="F346" s="11"/>
    </row>
    <row r="347" spans="2:6" ht="12.75">
      <c r="B347" s="11"/>
      <c r="C347" s="11"/>
      <c r="D347" s="11"/>
      <c r="E347" s="11"/>
      <c r="F347" s="11"/>
    </row>
    <row r="348" spans="2:6" ht="12.75">
      <c r="B348" s="11"/>
      <c r="C348" s="11"/>
      <c r="D348" s="11"/>
      <c r="E348" s="11"/>
      <c r="F348" s="11"/>
    </row>
    <row r="349" spans="2:6" ht="12.75">
      <c r="B349" s="11"/>
      <c r="C349" s="11"/>
      <c r="D349" s="11"/>
      <c r="E349" s="11"/>
      <c r="F349" s="11"/>
    </row>
    <row r="350" spans="2:6" ht="12.75">
      <c r="B350" s="11"/>
      <c r="C350" s="11"/>
      <c r="D350" s="11"/>
      <c r="E350" s="11"/>
      <c r="F350" s="11"/>
    </row>
    <row r="351" spans="2:6" ht="12.75">
      <c r="B351" s="11"/>
      <c r="C351" s="11"/>
      <c r="D351" s="11"/>
      <c r="E351" s="11"/>
      <c r="F351" s="11"/>
    </row>
    <row r="352" spans="2:6" ht="12.75">
      <c r="B352" s="11"/>
      <c r="C352" s="11"/>
      <c r="D352" s="11"/>
      <c r="E352" s="11"/>
      <c r="F352" s="11"/>
    </row>
    <row r="353" spans="2:6" ht="12.75">
      <c r="B353" s="11"/>
      <c r="C353" s="11"/>
      <c r="D353" s="11"/>
      <c r="E353" s="11"/>
      <c r="F353" s="11"/>
    </row>
    <row r="354" spans="2:6" ht="12.75">
      <c r="B354" s="11"/>
      <c r="C354" s="11"/>
      <c r="D354" s="11"/>
      <c r="E354" s="11"/>
      <c r="F354" s="11"/>
    </row>
    <row r="355" spans="2:6" ht="12.75">
      <c r="B355" s="11"/>
      <c r="C355" s="11"/>
      <c r="D355" s="11"/>
      <c r="E355" s="11"/>
      <c r="F355" s="11"/>
    </row>
    <row r="356" spans="2:6" ht="12.75">
      <c r="B356" s="11"/>
      <c r="C356" s="11"/>
      <c r="D356" s="11"/>
      <c r="E356" s="11"/>
      <c r="F356" s="11"/>
    </row>
    <row r="357" spans="2:6" ht="12.75">
      <c r="B357" s="11"/>
      <c r="C357" s="11"/>
      <c r="D357" s="11"/>
      <c r="E357" s="11"/>
      <c r="F357" s="11"/>
    </row>
    <row r="358" spans="2:6" ht="12.75">
      <c r="B358" s="11"/>
      <c r="C358" s="11"/>
      <c r="D358" s="11"/>
      <c r="E358" s="11"/>
      <c r="F358" s="11"/>
    </row>
    <row r="359" spans="2:6" ht="12.75">
      <c r="B359" s="11"/>
      <c r="C359" s="11"/>
      <c r="D359" s="11"/>
      <c r="E359" s="11"/>
      <c r="F359" s="11"/>
    </row>
    <row r="360" spans="2:6" ht="12.75">
      <c r="B360" s="11"/>
      <c r="C360" s="11"/>
      <c r="D360" s="11"/>
      <c r="E360" s="11"/>
      <c r="F360" s="11"/>
    </row>
    <row r="361" spans="2:6" ht="12.75">
      <c r="B361" s="11"/>
      <c r="C361" s="11"/>
      <c r="D361" s="11"/>
      <c r="E361" s="11"/>
      <c r="F361" s="11"/>
    </row>
    <row r="362" spans="2:6" ht="12.75">
      <c r="B362" s="11"/>
      <c r="C362" s="11"/>
      <c r="D362" s="11"/>
      <c r="E362" s="11"/>
      <c r="F362" s="11"/>
    </row>
    <row r="363" spans="2:6" ht="12.75">
      <c r="B363" s="11"/>
      <c r="C363" s="11"/>
      <c r="D363" s="11"/>
      <c r="E363" s="11"/>
      <c r="F363" s="11"/>
    </row>
    <row r="364" spans="2:6" ht="12.75">
      <c r="B364" s="11"/>
      <c r="C364" s="11"/>
      <c r="D364" s="11"/>
      <c r="E364" s="11"/>
      <c r="F364" s="11"/>
    </row>
    <row r="365" spans="2:6" ht="12.75">
      <c r="B365" s="11"/>
      <c r="C365" s="11"/>
      <c r="D365" s="11"/>
      <c r="E365" s="11"/>
      <c r="F365" s="11"/>
    </row>
    <row r="366" spans="2:6" ht="12.75">
      <c r="B366" s="11"/>
      <c r="C366" s="11"/>
      <c r="D366" s="11"/>
      <c r="E366" s="11"/>
      <c r="F366" s="11"/>
    </row>
    <row r="367" spans="2:6" ht="12.75">
      <c r="B367" s="11"/>
      <c r="C367" s="11"/>
      <c r="D367" s="11"/>
      <c r="E367" s="11"/>
      <c r="F367" s="11"/>
    </row>
    <row r="368" spans="2:6" ht="12.75">
      <c r="B368" s="11"/>
      <c r="C368" s="11"/>
      <c r="D368" s="11"/>
      <c r="E368" s="11"/>
      <c r="F368" s="11"/>
    </row>
    <row r="369" spans="2:6" ht="12.75">
      <c r="B369" s="11"/>
      <c r="C369" s="11"/>
      <c r="D369" s="11"/>
      <c r="E369" s="11"/>
      <c r="F369" s="11"/>
    </row>
    <row r="370" spans="2:6" ht="12.75">
      <c r="B370" s="11"/>
      <c r="C370" s="11"/>
      <c r="D370" s="11"/>
      <c r="E370" s="11"/>
      <c r="F370" s="11"/>
    </row>
    <row r="371" spans="2:6" ht="12.75">
      <c r="B371" s="11"/>
      <c r="C371" s="11"/>
      <c r="D371" s="11"/>
      <c r="E371" s="11"/>
      <c r="F371" s="11"/>
    </row>
    <row r="372" spans="2:6" ht="12.75">
      <c r="B372" s="11"/>
      <c r="C372" s="11"/>
      <c r="D372" s="11"/>
      <c r="E372" s="11"/>
      <c r="F372" s="11"/>
    </row>
    <row r="373" spans="2:6" ht="12.75">
      <c r="B373" s="11"/>
      <c r="C373" s="11"/>
      <c r="D373" s="11"/>
      <c r="E373" s="11"/>
      <c r="F373" s="11"/>
    </row>
    <row r="374" spans="2:6" ht="12.75">
      <c r="B374" s="11"/>
      <c r="C374" s="11"/>
      <c r="D374" s="11"/>
      <c r="E374" s="11"/>
      <c r="F374" s="11"/>
    </row>
    <row r="375" spans="2:6" ht="12.75">
      <c r="B375" s="11"/>
      <c r="C375" s="11"/>
      <c r="D375" s="11"/>
      <c r="E375" s="11"/>
      <c r="F375" s="11"/>
    </row>
    <row r="376" spans="2:6" ht="12.75">
      <c r="B376" s="11"/>
      <c r="C376" s="11"/>
      <c r="D376" s="11"/>
      <c r="E376" s="11"/>
      <c r="F376" s="11"/>
    </row>
    <row r="377" spans="2:6" ht="12.75">
      <c r="B377" s="11"/>
      <c r="C377" s="11"/>
      <c r="D377" s="11"/>
      <c r="E377" s="11"/>
      <c r="F377" s="11"/>
    </row>
    <row r="378" spans="2:6" ht="12.75">
      <c r="B378" s="11"/>
      <c r="C378" s="11"/>
      <c r="D378" s="11"/>
      <c r="E378" s="11"/>
      <c r="F378" s="11"/>
    </row>
    <row r="379" spans="2:6" ht="12.75">
      <c r="B379" s="11"/>
      <c r="C379" s="11"/>
      <c r="D379" s="11"/>
      <c r="E379" s="11"/>
      <c r="F379" s="11"/>
    </row>
    <row r="380" spans="2:6" ht="12.75">
      <c r="B380" s="11"/>
      <c r="C380" s="11"/>
      <c r="D380" s="11"/>
      <c r="E380" s="11"/>
      <c r="F380" s="11"/>
    </row>
    <row r="381" spans="2:6" ht="12.75">
      <c r="B381" s="11"/>
      <c r="C381" s="11"/>
      <c r="D381" s="11"/>
      <c r="E381" s="11"/>
      <c r="F381" s="11"/>
    </row>
  </sheetData>
  <sheetProtection/>
  <mergeCells count="8">
    <mergeCell ref="A1:AW1"/>
    <mergeCell ref="A100:L100"/>
    <mergeCell ref="A2:AW2"/>
    <mergeCell ref="AL3:AW3"/>
    <mergeCell ref="A3:A4"/>
    <mergeCell ref="B3:M3"/>
    <mergeCell ref="N3:Y3"/>
    <mergeCell ref="Z3:AK3"/>
  </mergeCells>
  <printOptions/>
  <pageMargins left="0.5905511811023623" right="0.3937007874015748" top="0.2362204724409449" bottom="0.31496062992125984" header="0.4724409448818898" footer="0.31496062992125984"/>
  <pageSetup firstPageNumber="32" useFirstPageNumber="1" horizontalDpi="600" verticalDpi="600" orientation="landscape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Z395"/>
  <sheetViews>
    <sheetView zoomScaleSheetLayoutView="100" zoomScalePageLayoutView="0" workbookViewId="0" topLeftCell="A1">
      <pane xSplit="1" ySplit="4" topLeftCell="AH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W1"/>
    </sheetView>
  </sheetViews>
  <sheetFormatPr defaultColWidth="9.00390625" defaultRowHeight="12.75"/>
  <cols>
    <col min="1" max="1" width="23.75390625" style="2" customWidth="1"/>
    <col min="2" max="49" width="8.625" style="2" customWidth="1"/>
    <col min="50" max="16384" width="9.125" style="2" customWidth="1"/>
  </cols>
  <sheetData>
    <row r="1" spans="1:49" ht="21" customHeight="1">
      <c r="A1" s="47" t="s">
        <v>129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</row>
    <row r="2" spans="1:49" ht="12.75" customHeight="1">
      <c r="A2" s="32" t="s">
        <v>106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4"/>
      <c r="AN2" s="35"/>
      <c r="AO2" s="35"/>
      <c r="AP2" s="35"/>
      <c r="AQ2" s="35"/>
      <c r="AR2" s="35"/>
      <c r="AS2" s="35"/>
      <c r="AT2" s="35"/>
      <c r="AU2" s="35"/>
      <c r="AV2" s="35"/>
      <c r="AW2" s="35"/>
    </row>
    <row r="3" spans="1:49" ht="12.75" customHeight="1">
      <c r="A3" s="38"/>
      <c r="B3" s="39" t="s">
        <v>120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2" t="s">
        <v>121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36" t="s">
        <v>119</v>
      </c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36" t="s">
        <v>124</v>
      </c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</row>
    <row r="4" spans="1:78" ht="22.5" customHeight="1">
      <c r="A4" s="38"/>
      <c r="B4" s="1" t="s">
        <v>0</v>
      </c>
      <c r="C4" s="1" t="s">
        <v>100</v>
      </c>
      <c r="D4" s="1" t="s">
        <v>113</v>
      </c>
      <c r="E4" s="1" t="s">
        <v>101</v>
      </c>
      <c r="F4" s="1" t="s">
        <v>114</v>
      </c>
      <c r="G4" s="1" t="s">
        <v>115</v>
      </c>
      <c r="H4" s="1" t="s">
        <v>116</v>
      </c>
      <c r="I4" s="1" t="s">
        <v>117</v>
      </c>
      <c r="J4" s="1" t="s">
        <v>102</v>
      </c>
      <c r="K4" s="1" t="s">
        <v>103</v>
      </c>
      <c r="L4" s="1" t="s">
        <v>104</v>
      </c>
      <c r="M4" s="1" t="s">
        <v>105</v>
      </c>
      <c r="N4" s="1" t="s">
        <v>0</v>
      </c>
      <c r="O4" s="1" t="s">
        <v>100</v>
      </c>
      <c r="P4" s="1" t="s">
        <v>113</v>
      </c>
      <c r="Q4" s="1" t="s">
        <v>101</v>
      </c>
      <c r="R4" s="1" t="s">
        <v>114</v>
      </c>
      <c r="S4" s="1" t="s">
        <v>115</v>
      </c>
      <c r="T4" s="1" t="s">
        <v>116</v>
      </c>
      <c r="U4" s="1" t="s">
        <v>117</v>
      </c>
      <c r="V4" s="1" t="s">
        <v>118</v>
      </c>
      <c r="W4" s="1" t="s">
        <v>103</v>
      </c>
      <c r="X4" s="13" t="s">
        <v>104</v>
      </c>
      <c r="Y4" s="14" t="s">
        <v>105</v>
      </c>
      <c r="Z4" s="1" t="s">
        <v>0</v>
      </c>
      <c r="AA4" s="1" t="s">
        <v>100</v>
      </c>
      <c r="AB4" s="1" t="s">
        <v>113</v>
      </c>
      <c r="AC4" s="1" t="s">
        <v>101</v>
      </c>
      <c r="AD4" s="1" t="s">
        <v>114</v>
      </c>
      <c r="AE4" s="13" t="s">
        <v>115</v>
      </c>
      <c r="AF4" s="1" t="s">
        <v>116</v>
      </c>
      <c r="AG4" s="1" t="s">
        <v>122</v>
      </c>
      <c r="AH4" s="1" t="s">
        <v>102</v>
      </c>
      <c r="AI4" s="13" t="s">
        <v>103</v>
      </c>
      <c r="AJ4" s="13" t="s">
        <v>104</v>
      </c>
      <c r="AK4" s="14" t="s">
        <v>105</v>
      </c>
      <c r="AL4" s="15" t="s">
        <v>0</v>
      </c>
      <c r="AM4" s="15" t="s">
        <v>100</v>
      </c>
      <c r="AN4" s="15" t="s">
        <v>113</v>
      </c>
      <c r="AO4" s="15" t="s">
        <v>101</v>
      </c>
      <c r="AP4" s="15" t="s">
        <v>125</v>
      </c>
      <c r="AQ4" s="15" t="s">
        <v>126</v>
      </c>
      <c r="AR4" s="15" t="s">
        <v>127</v>
      </c>
      <c r="AS4" s="15" t="s">
        <v>122</v>
      </c>
      <c r="AT4" s="15" t="s">
        <v>102</v>
      </c>
      <c r="AU4" s="15" t="s">
        <v>103</v>
      </c>
      <c r="AV4" s="15" t="s">
        <v>104</v>
      </c>
      <c r="AW4" s="15" t="s">
        <v>105</v>
      </c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15" customHeight="1">
      <c r="A5" s="4" t="s">
        <v>130</v>
      </c>
      <c r="B5" s="19">
        <v>109.5</v>
      </c>
      <c r="C5" s="19">
        <v>108.2</v>
      </c>
      <c r="D5" s="19">
        <v>106.9</v>
      </c>
      <c r="E5" s="19">
        <v>105.4</v>
      </c>
      <c r="F5" s="19">
        <v>104.6</v>
      </c>
      <c r="G5" s="19">
        <v>104.1</v>
      </c>
      <c r="H5" s="19">
        <v>103.6</v>
      </c>
      <c r="I5" s="19">
        <v>103.5</v>
      </c>
      <c r="J5" s="19">
        <v>103.3</v>
      </c>
      <c r="K5" s="19">
        <v>103.1</v>
      </c>
      <c r="L5" s="19">
        <v>102.5</v>
      </c>
      <c r="M5" s="19">
        <v>102.2</v>
      </c>
      <c r="N5" s="19">
        <v>95.2</v>
      </c>
      <c r="O5" s="19">
        <v>96.7</v>
      </c>
      <c r="P5" s="19">
        <v>97.5</v>
      </c>
      <c r="Q5" s="19">
        <v>98.2</v>
      </c>
      <c r="R5" s="19">
        <v>98.5</v>
      </c>
      <c r="S5" s="19">
        <v>98.9</v>
      </c>
      <c r="T5" s="19">
        <v>99.3</v>
      </c>
      <c r="U5" s="19">
        <v>99.7</v>
      </c>
      <c r="V5" s="19">
        <v>100</v>
      </c>
      <c r="W5" s="19">
        <v>99.9</v>
      </c>
      <c r="X5" s="19">
        <v>100.6</v>
      </c>
      <c r="Y5" s="19">
        <v>100.2</v>
      </c>
      <c r="Z5" s="19">
        <v>99.1</v>
      </c>
      <c r="AA5" s="19">
        <v>102.4</v>
      </c>
      <c r="AB5" s="19">
        <v>102</v>
      </c>
      <c r="AC5" s="19">
        <v>101.2</v>
      </c>
      <c r="AD5" s="19">
        <v>101.2</v>
      </c>
      <c r="AE5" s="19">
        <v>101.3</v>
      </c>
      <c r="AF5" s="19">
        <v>101.3</v>
      </c>
      <c r="AG5" s="19">
        <v>101.2</v>
      </c>
      <c r="AH5" s="19">
        <v>101.1</v>
      </c>
      <c r="AI5" s="19">
        <v>101</v>
      </c>
      <c r="AJ5" s="19">
        <v>100.6</v>
      </c>
      <c r="AK5" s="19">
        <v>101.3</v>
      </c>
      <c r="AL5" s="19">
        <v>100.8</v>
      </c>
      <c r="AM5" s="19">
        <v>95.6</v>
      </c>
      <c r="AN5" s="19">
        <v>97.2</v>
      </c>
      <c r="AO5" s="19">
        <v>98.5</v>
      </c>
      <c r="AP5" s="19">
        <v>98.8</v>
      </c>
      <c r="AQ5" s="19">
        <v>98.8</v>
      </c>
      <c r="AR5" s="19">
        <v>98.8</v>
      </c>
      <c r="AS5" s="19">
        <v>98.7</v>
      </c>
      <c r="AT5" s="19">
        <v>98.8</v>
      </c>
      <c r="AU5" s="19">
        <v>99.1</v>
      </c>
      <c r="AV5" s="19">
        <v>98.5</v>
      </c>
      <c r="AW5" s="19">
        <v>97.5</v>
      </c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24">
      <c r="A6" s="4" t="s">
        <v>92</v>
      </c>
      <c r="B6" s="20">
        <v>115.4</v>
      </c>
      <c r="C6" s="20">
        <v>112.3</v>
      </c>
      <c r="D6" s="20">
        <v>109.2</v>
      </c>
      <c r="E6" s="20">
        <v>105.5</v>
      </c>
      <c r="F6" s="20">
        <v>104.4</v>
      </c>
      <c r="G6" s="20">
        <v>104.1</v>
      </c>
      <c r="H6" s="20">
        <v>104.8</v>
      </c>
      <c r="I6" s="20">
        <v>104.5</v>
      </c>
      <c r="J6" s="20">
        <v>104.8</v>
      </c>
      <c r="K6" s="20">
        <v>105.2</v>
      </c>
      <c r="L6" s="20">
        <v>104.6</v>
      </c>
      <c r="M6" s="20">
        <v>104.9</v>
      </c>
      <c r="N6" s="20">
        <f>95.427672-0.4</f>
        <v>95</v>
      </c>
      <c r="O6" s="20">
        <v>100.1</v>
      </c>
      <c r="P6" s="20">
        <v>101.6</v>
      </c>
      <c r="Q6" s="20">
        <v>103.1</v>
      </c>
      <c r="R6" s="20">
        <v>103.6</v>
      </c>
      <c r="S6" s="20">
        <v>103.5</v>
      </c>
      <c r="T6" s="20">
        <v>103.3</v>
      </c>
      <c r="U6" s="20">
        <v>102.8</v>
      </c>
      <c r="V6" s="20">
        <v>102.6</v>
      </c>
      <c r="W6" s="20">
        <v>101.5</v>
      </c>
      <c r="X6" s="20">
        <v>102.1</v>
      </c>
      <c r="Y6" s="20">
        <v>101</v>
      </c>
      <c r="Z6" s="20">
        <v>98.6</v>
      </c>
      <c r="AA6" s="20">
        <v>102.1</v>
      </c>
      <c r="AB6" s="20">
        <v>102</v>
      </c>
      <c r="AC6" s="20">
        <v>100.8</v>
      </c>
      <c r="AD6" s="20">
        <v>100.1</v>
      </c>
      <c r="AE6" s="20">
        <v>99.9</v>
      </c>
      <c r="AF6" s="20">
        <v>100</v>
      </c>
      <c r="AG6" s="20">
        <v>99.8</v>
      </c>
      <c r="AH6" s="20">
        <v>99.8</v>
      </c>
      <c r="AI6" s="20">
        <v>99.7</v>
      </c>
      <c r="AJ6" s="20">
        <v>99.1</v>
      </c>
      <c r="AK6" s="20">
        <v>100.3</v>
      </c>
      <c r="AL6" s="20">
        <v>99.1</v>
      </c>
      <c r="AM6" s="20">
        <v>90.6</v>
      </c>
      <c r="AN6" s="20">
        <v>93.9</v>
      </c>
      <c r="AO6" s="20">
        <v>95.7</v>
      </c>
      <c r="AP6" s="20">
        <v>96.9</v>
      </c>
      <c r="AQ6" s="20">
        <v>97.2</v>
      </c>
      <c r="AR6" s="20">
        <v>97.1</v>
      </c>
      <c r="AS6" s="20">
        <v>97.4</v>
      </c>
      <c r="AT6" s="20">
        <v>97.8</v>
      </c>
      <c r="AU6" s="20">
        <v>98.2</v>
      </c>
      <c r="AV6" s="20">
        <v>97.6</v>
      </c>
      <c r="AW6" s="20">
        <v>96.4</v>
      </c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2.75">
      <c r="A7" s="6" t="s">
        <v>12</v>
      </c>
      <c r="B7" s="21">
        <v>133.5</v>
      </c>
      <c r="C7" s="21">
        <v>126.7</v>
      </c>
      <c r="D7" s="21">
        <v>123.1</v>
      </c>
      <c r="E7" s="21">
        <v>115.2</v>
      </c>
      <c r="F7" s="21">
        <v>116.5</v>
      </c>
      <c r="G7" s="21">
        <v>119.9</v>
      </c>
      <c r="H7" s="21">
        <v>119.3</v>
      </c>
      <c r="I7" s="21">
        <v>122.8</v>
      </c>
      <c r="J7" s="21">
        <v>118</v>
      </c>
      <c r="K7" s="21">
        <v>116.7</v>
      </c>
      <c r="L7" s="21">
        <v>113.4</v>
      </c>
      <c r="M7" s="21">
        <v>112.3</v>
      </c>
      <c r="N7" s="21">
        <v>101.2</v>
      </c>
      <c r="O7" s="21">
        <v>102.9</v>
      </c>
      <c r="P7" s="21">
        <v>114.4</v>
      </c>
      <c r="Q7" s="21">
        <v>120.2</v>
      </c>
      <c r="R7" s="21">
        <v>117.9</v>
      </c>
      <c r="S7" s="21">
        <v>115.4</v>
      </c>
      <c r="T7" s="21">
        <v>112.8</v>
      </c>
      <c r="U7" s="21">
        <v>109</v>
      </c>
      <c r="V7" s="21">
        <v>107.2</v>
      </c>
      <c r="W7" s="21">
        <v>104.7</v>
      </c>
      <c r="X7" s="21">
        <v>106.9</v>
      </c>
      <c r="Y7" s="21">
        <v>110.8</v>
      </c>
      <c r="Z7" s="21">
        <v>126.8</v>
      </c>
      <c r="AA7" s="21">
        <v>124</v>
      </c>
      <c r="AB7" s="21">
        <v>106.1</v>
      </c>
      <c r="AC7" s="21">
        <v>97.2</v>
      </c>
      <c r="AD7" s="21">
        <v>93.6</v>
      </c>
      <c r="AE7" s="21">
        <v>91</v>
      </c>
      <c r="AF7" s="21">
        <v>91</v>
      </c>
      <c r="AG7" s="21">
        <v>93.9</v>
      </c>
      <c r="AH7" s="21">
        <v>96.8</v>
      </c>
      <c r="AI7" s="21">
        <v>99</v>
      </c>
      <c r="AJ7" s="21">
        <v>99</v>
      </c>
      <c r="AK7" s="21">
        <v>99.7</v>
      </c>
      <c r="AL7" s="21">
        <v>82.6</v>
      </c>
      <c r="AM7" s="21">
        <v>84.2</v>
      </c>
      <c r="AN7" s="21">
        <v>85</v>
      </c>
      <c r="AO7" s="21">
        <v>89.8</v>
      </c>
      <c r="AP7" s="21">
        <v>92.4</v>
      </c>
      <c r="AQ7" s="21">
        <v>94</v>
      </c>
      <c r="AR7" s="21">
        <v>95.2</v>
      </c>
      <c r="AS7" s="21">
        <v>95.8</v>
      </c>
      <c r="AT7" s="21">
        <v>94.2</v>
      </c>
      <c r="AU7" s="21">
        <v>95.9</v>
      </c>
      <c r="AV7" s="21">
        <v>98.1</v>
      </c>
      <c r="AW7" s="21">
        <v>99.3</v>
      </c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1:49" ht="12.75">
      <c r="A8" s="6" t="s">
        <v>13</v>
      </c>
      <c r="B8" s="21">
        <v>120.7</v>
      </c>
      <c r="C8" s="21">
        <v>122.4</v>
      </c>
      <c r="D8" s="21">
        <v>131.6</v>
      </c>
      <c r="E8" s="21">
        <v>146.7</v>
      </c>
      <c r="F8" s="21">
        <v>153</v>
      </c>
      <c r="G8" s="21">
        <v>158.9</v>
      </c>
      <c r="H8" s="21">
        <v>164.7</v>
      </c>
      <c r="I8" s="21">
        <v>161.2</v>
      </c>
      <c r="J8" s="21">
        <v>163.5</v>
      </c>
      <c r="K8" s="21">
        <v>163.3</v>
      </c>
      <c r="L8" s="21">
        <v>161.6</v>
      </c>
      <c r="M8" s="21">
        <v>160.2</v>
      </c>
      <c r="N8" s="21">
        <v>165.3</v>
      </c>
      <c r="O8" s="21">
        <v>161.2</v>
      </c>
      <c r="P8" s="21">
        <v>139</v>
      </c>
      <c r="Q8" s="21">
        <v>116.5</v>
      </c>
      <c r="R8" s="21">
        <v>103.4</v>
      </c>
      <c r="S8" s="21">
        <v>95.5</v>
      </c>
      <c r="T8" s="21">
        <v>91.8</v>
      </c>
      <c r="U8" s="21">
        <v>92.8</v>
      </c>
      <c r="V8" s="21">
        <v>88.7</v>
      </c>
      <c r="W8" s="21">
        <v>91.1</v>
      </c>
      <c r="X8" s="21">
        <v>92.1</v>
      </c>
      <c r="Y8" s="21">
        <v>90.9</v>
      </c>
      <c r="Z8" s="21">
        <v>62.1</v>
      </c>
      <c r="AA8" s="21">
        <v>65.3</v>
      </c>
      <c r="AB8" s="21">
        <v>69.8</v>
      </c>
      <c r="AC8" s="21">
        <v>72.8</v>
      </c>
      <c r="AD8" s="21">
        <v>73.3</v>
      </c>
      <c r="AE8" s="21">
        <v>74</v>
      </c>
      <c r="AF8" s="21">
        <v>74.1</v>
      </c>
      <c r="AG8" s="21">
        <v>73.6</v>
      </c>
      <c r="AH8" s="21">
        <v>75.5</v>
      </c>
      <c r="AI8" s="21">
        <v>72.9</v>
      </c>
      <c r="AJ8" s="21">
        <v>71.6</v>
      </c>
      <c r="AK8" s="21">
        <v>71.8</v>
      </c>
      <c r="AL8" s="21">
        <v>106.7</v>
      </c>
      <c r="AM8" s="21">
        <v>96.5</v>
      </c>
      <c r="AN8" s="21">
        <v>100.8</v>
      </c>
      <c r="AO8" s="21">
        <v>100.7</v>
      </c>
      <c r="AP8" s="21">
        <v>100.8</v>
      </c>
      <c r="AQ8" s="21">
        <v>100.2</v>
      </c>
      <c r="AR8" s="21">
        <v>100.3</v>
      </c>
      <c r="AS8" s="21">
        <v>100.8</v>
      </c>
      <c r="AT8" s="21">
        <v>99.6</v>
      </c>
      <c r="AU8" s="21">
        <v>95.5</v>
      </c>
      <c r="AV8" s="21">
        <v>90.5</v>
      </c>
      <c r="AW8" s="21">
        <v>87</v>
      </c>
    </row>
    <row r="9" spans="1:49" ht="12.75">
      <c r="A9" s="6" t="s">
        <v>14</v>
      </c>
      <c r="B9" s="21">
        <v>87.1</v>
      </c>
      <c r="C9" s="21">
        <v>90.5</v>
      </c>
      <c r="D9" s="21">
        <v>89.4</v>
      </c>
      <c r="E9" s="21">
        <v>87.1</v>
      </c>
      <c r="F9" s="21">
        <v>87.4</v>
      </c>
      <c r="G9" s="21">
        <v>86.9</v>
      </c>
      <c r="H9" s="21">
        <v>88.3</v>
      </c>
      <c r="I9" s="21">
        <v>89.4</v>
      </c>
      <c r="J9" s="21">
        <v>89.9</v>
      </c>
      <c r="K9" s="21">
        <v>91.2</v>
      </c>
      <c r="L9" s="21">
        <v>91.9</v>
      </c>
      <c r="M9" s="21">
        <v>93</v>
      </c>
      <c r="N9" s="21">
        <v>116.8</v>
      </c>
      <c r="O9" s="21">
        <v>115.9</v>
      </c>
      <c r="P9" s="21">
        <v>119.3</v>
      </c>
      <c r="Q9" s="21">
        <v>124.4</v>
      </c>
      <c r="R9" s="21">
        <v>126.4</v>
      </c>
      <c r="S9" s="21">
        <v>123.7</v>
      </c>
      <c r="T9" s="21">
        <v>125.4</v>
      </c>
      <c r="U9" s="21">
        <v>127.7</v>
      </c>
      <c r="V9" s="21">
        <v>131.2</v>
      </c>
      <c r="W9" s="21">
        <v>130.2</v>
      </c>
      <c r="X9" s="21">
        <v>132.6</v>
      </c>
      <c r="Y9" s="21">
        <v>132.3</v>
      </c>
      <c r="Z9" s="21">
        <v>155.6</v>
      </c>
      <c r="AA9" s="21">
        <v>143.5</v>
      </c>
      <c r="AB9" s="21">
        <v>138.4</v>
      </c>
      <c r="AC9" s="21">
        <v>135.3</v>
      </c>
      <c r="AD9" s="21">
        <v>131.2</v>
      </c>
      <c r="AE9" s="21">
        <v>134.2</v>
      </c>
      <c r="AF9" s="21">
        <v>133</v>
      </c>
      <c r="AG9" s="21">
        <v>128.2</v>
      </c>
      <c r="AH9" s="21">
        <v>122.4</v>
      </c>
      <c r="AI9" s="21">
        <v>125.6</v>
      </c>
      <c r="AJ9" s="21">
        <v>122.7</v>
      </c>
      <c r="AK9" s="21">
        <v>124.8</v>
      </c>
      <c r="AL9" s="21">
        <v>71.8</v>
      </c>
      <c r="AM9" s="21">
        <v>75.7</v>
      </c>
      <c r="AN9" s="21">
        <v>79.1</v>
      </c>
      <c r="AO9" s="21">
        <v>79.4</v>
      </c>
      <c r="AP9" s="21">
        <v>82.1</v>
      </c>
      <c r="AQ9" s="21">
        <v>83.5</v>
      </c>
      <c r="AR9" s="21">
        <v>84.5</v>
      </c>
      <c r="AS9" s="21">
        <v>86.4</v>
      </c>
      <c r="AT9" s="21">
        <v>90.3</v>
      </c>
      <c r="AU9" s="21">
        <v>86.8</v>
      </c>
      <c r="AV9" s="21">
        <v>86</v>
      </c>
      <c r="AW9" s="21">
        <v>82.6</v>
      </c>
    </row>
    <row r="10" spans="1:49" ht="12.75">
      <c r="A10" s="6" t="s">
        <v>15</v>
      </c>
      <c r="B10" s="21">
        <v>93.6</v>
      </c>
      <c r="C10" s="21">
        <v>94.6</v>
      </c>
      <c r="D10" s="21">
        <v>94.8</v>
      </c>
      <c r="E10" s="21">
        <v>96.1</v>
      </c>
      <c r="F10" s="21">
        <v>97.6</v>
      </c>
      <c r="G10" s="21">
        <v>98.5</v>
      </c>
      <c r="H10" s="21">
        <v>98.9</v>
      </c>
      <c r="I10" s="21">
        <v>98.7</v>
      </c>
      <c r="J10" s="21">
        <v>99.4</v>
      </c>
      <c r="K10" s="21">
        <v>100.5</v>
      </c>
      <c r="L10" s="21">
        <v>100</v>
      </c>
      <c r="M10" s="21">
        <v>98.5</v>
      </c>
      <c r="N10" s="21">
        <v>70.9</v>
      </c>
      <c r="O10" s="21">
        <v>71.7</v>
      </c>
      <c r="P10" s="21">
        <v>69.8</v>
      </c>
      <c r="Q10" s="21">
        <v>68.6</v>
      </c>
      <c r="R10" s="21">
        <v>65</v>
      </c>
      <c r="S10" s="21">
        <v>60.5</v>
      </c>
      <c r="T10" s="21">
        <v>61.3</v>
      </c>
      <c r="U10" s="21">
        <v>64.4</v>
      </c>
      <c r="V10" s="21">
        <v>66.3</v>
      </c>
      <c r="W10" s="21">
        <v>71.2</v>
      </c>
      <c r="X10" s="21">
        <v>76.2</v>
      </c>
      <c r="Y10" s="21">
        <v>80.4</v>
      </c>
      <c r="Z10" s="21">
        <v>175.2</v>
      </c>
      <c r="AA10" s="21">
        <v>177.3</v>
      </c>
      <c r="AB10" s="21">
        <v>176.9</v>
      </c>
      <c r="AC10" s="21">
        <v>177.4</v>
      </c>
      <c r="AD10" s="21">
        <v>180.4</v>
      </c>
      <c r="AE10" s="21">
        <v>185.3</v>
      </c>
      <c r="AF10" s="21">
        <v>171.1</v>
      </c>
      <c r="AG10" s="21">
        <v>162.5</v>
      </c>
      <c r="AH10" s="21">
        <v>166.1</v>
      </c>
      <c r="AI10" s="21">
        <v>157.4</v>
      </c>
      <c r="AJ10" s="21">
        <v>148.1</v>
      </c>
      <c r="AK10" s="21">
        <v>140.7</v>
      </c>
      <c r="AL10" s="21">
        <v>104.1</v>
      </c>
      <c r="AM10" s="21">
        <v>100.5</v>
      </c>
      <c r="AN10" s="21">
        <v>101.8</v>
      </c>
      <c r="AO10" s="21">
        <v>101.9</v>
      </c>
      <c r="AP10" s="21">
        <v>101.7</v>
      </c>
      <c r="AQ10" s="21">
        <v>102.7</v>
      </c>
      <c r="AR10" s="21">
        <v>105.5</v>
      </c>
      <c r="AS10" s="21">
        <v>107.8</v>
      </c>
      <c r="AT10" s="21">
        <v>107.4</v>
      </c>
      <c r="AU10" s="21">
        <v>107.4</v>
      </c>
      <c r="AV10" s="21">
        <v>106.3</v>
      </c>
      <c r="AW10" s="21">
        <v>105.3</v>
      </c>
    </row>
    <row r="11" spans="1:49" ht="12.75">
      <c r="A11" s="6" t="s">
        <v>16</v>
      </c>
      <c r="B11" s="21">
        <v>103.7</v>
      </c>
      <c r="C11" s="21">
        <v>104.4</v>
      </c>
      <c r="D11" s="21">
        <v>103.5</v>
      </c>
      <c r="E11" s="21">
        <v>100</v>
      </c>
      <c r="F11" s="21">
        <v>97.8</v>
      </c>
      <c r="G11" s="21">
        <v>95.7</v>
      </c>
      <c r="H11" s="21">
        <v>96.5</v>
      </c>
      <c r="I11" s="21">
        <v>98.7</v>
      </c>
      <c r="J11" s="21">
        <v>102</v>
      </c>
      <c r="K11" s="21">
        <v>101.3</v>
      </c>
      <c r="L11" s="21">
        <v>101.4</v>
      </c>
      <c r="M11" s="21">
        <v>100.7</v>
      </c>
      <c r="N11" s="21">
        <v>90.5</v>
      </c>
      <c r="O11" s="21">
        <v>95.1</v>
      </c>
      <c r="P11" s="21">
        <v>92.9</v>
      </c>
      <c r="Q11" s="21">
        <v>95.7</v>
      </c>
      <c r="R11" s="21">
        <v>96.8</v>
      </c>
      <c r="S11" s="21">
        <v>99.8</v>
      </c>
      <c r="T11" s="21">
        <v>101</v>
      </c>
      <c r="U11" s="21">
        <v>98.5</v>
      </c>
      <c r="V11" s="21">
        <v>98.6</v>
      </c>
      <c r="W11" s="21">
        <v>97.6</v>
      </c>
      <c r="X11" s="21">
        <v>98.8</v>
      </c>
      <c r="Y11" s="21">
        <v>98.7</v>
      </c>
      <c r="Z11" s="21">
        <v>101.9</v>
      </c>
      <c r="AA11" s="21">
        <v>104.9</v>
      </c>
      <c r="AB11" s="21">
        <v>103.9</v>
      </c>
      <c r="AC11" s="21">
        <v>97.8</v>
      </c>
      <c r="AD11" s="21">
        <v>97.7</v>
      </c>
      <c r="AE11" s="21">
        <v>94.4</v>
      </c>
      <c r="AF11" s="21">
        <v>96.2</v>
      </c>
      <c r="AG11" s="21">
        <v>100.3</v>
      </c>
      <c r="AH11" s="21">
        <v>97.9</v>
      </c>
      <c r="AI11" s="21">
        <v>96</v>
      </c>
      <c r="AJ11" s="21">
        <v>93.6</v>
      </c>
      <c r="AK11" s="21">
        <v>99.4</v>
      </c>
      <c r="AL11" s="21">
        <v>98.8</v>
      </c>
      <c r="AM11" s="21">
        <v>90.5</v>
      </c>
      <c r="AN11" s="21">
        <v>98</v>
      </c>
      <c r="AO11" s="21">
        <v>104.5</v>
      </c>
      <c r="AP11" s="21">
        <v>105.2</v>
      </c>
      <c r="AQ11" s="21">
        <v>109.3</v>
      </c>
      <c r="AR11" s="21">
        <v>109.2</v>
      </c>
      <c r="AS11" s="21">
        <v>107.3</v>
      </c>
      <c r="AT11" s="21">
        <v>109.4</v>
      </c>
      <c r="AU11" s="21">
        <v>107.9</v>
      </c>
      <c r="AV11" s="21">
        <v>107</v>
      </c>
      <c r="AW11" s="21">
        <v>98.4</v>
      </c>
    </row>
    <row r="12" spans="1:49" ht="12.75">
      <c r="A12" s="6" t="s">
        <v>17</v>
      </c>
      <c r="B12" s="21">
        <v>109.8</v>
      </c>
      <c r="C12" s="21">
        <v>112.5</v>
      </c>
      <c r="D12" s="21">
        <v>111</v>
      </c>
      <c r="E12" s="21">
        <v>106</v>
      </c>
      <c r="F12" s="21">
        <v>106.9</v>
      </c>
      <c r="G12" s="21">
        <v>105.5</v>
      </c>
      <c r="H12" s="21">
        <v>105.8</v>
      </c>
      <c r="I12" s="21">
        <v>105</v>
      </c>
      <c r="J12" s="21">
        <v>103.2</v>
      </c>
      <c r="K12" s="21">
        <v>102</v>
      </c>
      <c r="L12" s="21">
        <v>103.2</v>
      </c>
      <c r="M12" s="21">
        <v>103.3</v>
      </c>
      <c r="N12" s="21">
        <v>89.5</v>
      </c>
      <c r="O12" s="21">
        <v>90.1</v>
      </c>
      <c r="P12" s="21">
        <v>89.8</v>
      </c>
      <c r="Q12" s="21">
        <v>90.3</v>
      </c>
      <c r="R12" s="21">
        <v>91.1</v>
      </c>
      <c r="S12" s="21">
        <v>92.6</v>
      </c>
      <c r="T12" s="21">
        <v>96.1</v>
      </c>
      <c r="U12" s="21">
        <v>96.5</v>
      </c>
      <c r="V12" s="21">
        <v>96</v>
      </c>
      <c r="W12" s="21">
        <v>95.1</v>
      </c>
      <c r="X12" s="21">
        <v>97.3</v>
      </c>
      <c r="Y12" s="21">
        <v>100.6</v>
      </c>
      <c r="Z12" s="21">
        <v>86.3</v>
      </c>
      <c r="AA12" s="21">
        <v>95.5</v>
      </c>
      <c r="AB12" s="21">
        <v>92.8</v>
      </c>
      <c r="AC12" s="21">
        <v>90.7</v>
      </c>
      <c r="AD12" s="21">
        <v>86.3</v>
      </c>
      <c r="AE12" s="21">
        <v>83.2</v>
      </c>
      <c r="AF12" s="21">
        <v>78.7</v>
      </c>
      <c r="AG12" s="21">
        <v>78.7</v>
      </c>
      <c r="AH12" s="21">
        <v>79.3</v>
      </c>
      <c r="AI12" s="21">
        <v>81.3</v>
      </c>
      <c r="AJ12" s="21">
        <v>82.1</v>
      </c>
      <c r="AK12" s="21">
        <v>86.5</v>
      </c>
      <c r="AL12" s="21">
        <v>137.8</v>
      </c>
      <c r="AM12" s="21">
        <v>127.6</v>
      </c>
      <c r="AN12" s="21">
        <v>134.1</v>
      </c>
      <c r="AO12" s="21">
        <v>150.7</v>
      </c>
      <c r="AP12" s="21">
        <v>149.9</v>
      </c>
      <c r="AQ12" s="21">
        <v>147.3</v>
      </c>
      <c r="AR12" s="21">
        <v>146.5</v>
      </c>
      <c r="AS12" s="21">
        <v>146.7</v>
      </c>
      <c r="AT12" s="21">
        <v>155.2</v>
      </c>
      <c r="AU12" s="21">
        <v>162.2</v>
      </c>
      <c r="AV12" s="21">
        <v>159.5</v>
      </c>
      <c r="AW12" s="21">
        <v>149.1</v>
      </c>
    </row>
    <row r="13" spans="1:49" ht="12.75">
      <c r="A13" s="6" t="s">
        <v>18</v>
      </c>
      <c r="B13" s="21">
        <v>109.1</v>
      </c>
      <c r="C13" s="21">
        <v>106.6</v>
      </c>
      <c r="D13" s="21">
        <v>106.3</v>
      </c>
      <c r="E13" s="21">
        <v>107.4</v>
      </c>
      <c r="F13" s="21">
        <v>107.5</v>
      </c>
      <c r="G13" s="21">
        <v>108.7</v>
      </c>
      <c r="H13" s="21">
        <v>110.6</v>
      </c>
      <c r="I13" s="21">
        <v>111.8</v>
      </c>
      <c r="J13" s="21">
        <v>110</v>
      </c>
      <c r="K13" s="21">
        <v>107.1</v>
      </c>
      <c r="L13" s="21">
        <v>106.1</v>
      </c>
      <c r="M13" s="21">
        <v>105.4</v>
      </c>
      <c r="N13" s="21">
        <v>99.6</v>
      </c>
      <c r="O13" s="21">
        <v>102.2</v>
      </c>
      <c r="P13" s="21">
        <v>104.6</v>
      </c>
      <c r="Q13" s="21">
        <v>104.6</v>
      </c>
      <c r="R13" s="21">
        <v>104.7</v>
      </c>
      <c r="S13" s="21">
        <v>103.6</v>
      </c>
      <c r="T13" s="21">
        <v>101.9</v>
      </c>
      <c r="U13" s="21">
        <v>101.8</v>
      </c>
      <c r="V13" s="21">
        <v>103.6</v>
      </c>
      <c r="W13" s="21">
        <v>105.2</v>
      </c>
      <c r="X13" s="21">
        <v>105.5</v>
      </c>
      <c r="Y13" s="21">
        <v>104.6</v>
      </c>
      <c r="Z13" s="21">
        <v>99.5</v>
      </c>
      <c r="AA13" s="21">
        <v>103.9</v>
      </c>
      <c r="AB13" s="21">
        <v>103.5</v>
      </c>
      <c r="AC13" s="21">
        <v>101.6</v>
      </c>
      <c r="AD13" s="21">
        <v>101.2</v>
      </c>
      <c r="AE13" s="21">
        <v>102.1</v>
      </c>
      <c r="AF13" s="21">
        <v>103.6</v>
      </c>
      <c r="AG13" s="21">
        <v>103.2</v>
      </c>
      <c r="AH13" s="21">
        <v>103.1</v>
      </c>
      <c r="AI13" s="21">
        <v>103.4</v>
      </c>
      <c r="AJ13" s="21">
        <v>103.1</v>
      </c>
      <c r="AK13" s="21">
        <v>103.3</v>
      </c>
      <c r="AL13" s="21">
        <v>101.4</v>
      </c>
      <c r="AM13" s="21">
        <v>95.2</v>
      </c>
      <c r="AN13" s="21">
        <v>97.5</v>
      </c>
      <c r="AO13" s="21">
        <v>101.5</v>
      </c>
      <c r="AP13" s="21">
        <v>101.4</v>
      </c>
      <c r="AQ13" s="21">
        <v>101.1</v>
      </c>
      <c r="AR13" s="21">
        <v>101.3</v>
      </c>
      <c r="AS13" s="21">
        <v>101.4</v>
      </c>
      <c r="AT13" s="21">
        <v>102.2</v>
      </c>
      <c r="AU13" s="21">
        <v>102.2</v>
      </c>
      <c r="AV13" s="21">
        <v>101.9</v>
      </c>
      <c r="AW13" s="21">
        <v>99.9</v>
      </c>
    </row>
    <row r="14" spans="1:49" ht="12.75">
      <c r="A14" s="6" t="s">
        <v>19</v>
      </c>
      <c r="B14" s="21">
        <v>123.8</v>
      </c>
      <c r="C14" s="21">
        <v>124.6</v>
      </c>
      <c r="D14" s="21">
        <v>124.8</v>
      </c>
      <c r="E14" s="21">
        <v>118.4</v>
      </c>
      <c r="F14" s="21">
        <v>119.3</v>
      </c>
      <c r="G14" s="21">
        <v>120.1</v>
      </c>
      <c r="H14" s="21">
        <v>115.5</v>
      </c>
      <c r="I14" s="21">
        <v>108.9</v>
      </c>
      <c r="J14" s="21">
        <v>105.5</v>
      </c>
      <c r="K14" s="21">
        <v>104.7</v>
      </c>
      <c r="L14" s="21">
        <v>104.4</v>
      </c>
      <c r="M14" s="21">
        <v>103.8</v>
      </c>
      <c r="N14" s="21">
        <v>100.5</v>
      </c>
      <c r="O14" s="21">
        <v>100.8</v>
      </c>
      <c r="P14" s="21">
        <v>101.4</v>
      </c>
      <c r="Q14" s="21">
        <v>108.4</v>
      </c>
      <c r="R14" s="21">
        <v>109.3</v>
      </c>
      <c r="S14" s="21">
        <v>107</v>
      </c>
      <c r="T14" s="21">
        <v>105.1</v>
      </c>
      <c r="U14" s="21">
        <v>107.8</v>
      </c>
      <c r="V14" s="21">
        <v>105.6</v>
      </c>
      <c r="W14" s="21">
        <v>104.3</v>
      </c>
      <c r="X14" s="21">
        <v>104.4</v>
      </c>
      <c r="Y14" s="21">
        <v>105</v>
      </c>
      <c r="Z14" s="21">
        <v>102.9</v>
      </c>
      <c r="AA14" s="21">
        <v>104.2</v>
      </c>
      <c r="AB14" s="21">
        <v>98.2</v>
      </c>
      <c r="AC14" s="21">
        <v>92.6</v>
      </c>
      <c r="AD14" s="21">
        <v>93.5</v>
      </c>
      <c r="AE14" s="21">
        <v>95.7</v>
      </c>
      <c r="AF14" s="21">
        <v>98.3</v>
      </c>
      <c r="AG14" s="21">
        <v>99.7</v>
      </c>
      <c r="AH14" s="21">
        <v>101.4</v>
      </c>
      <c r="AI14" s="21">
        <v>99.8</v>
      </c>
      <c r="AJ14" s="21">
        <v>99</v>
      </c>
      <c r="AK14" s="21">
        <v>99.2</v>
      </c>
      <c r="AL14" s="21">
        <v>93.1</v>
      </c>
      <c r="AM14" s="21">
        <v>94.9</v>
      </c>
      <c r="AN14" s="21">
        <v>96.3</v>
      </c>
      <c r="AO14" s="21">
        <v>96.8</v>
      </c>
      <c r="AP14" s="21">
        <v>93.6</v>
      </c>
      <c r="AQ14" s="21">
        <v>94.6</v>
      </c>
      <c r="AR14" s="21">
        <v>92.9</v>
      </c>
      <c r="AS14" s="21">
        <v>88.5</v>
      </c>
      <c r="AT14" s="21">
        <v>87</v>
      </c>
      <c r="AU14" s="21">
        <v>85.6</v>
      </c>
      <c r="AV14" s="21">
        <v>85.3</v>
      </c>
      <c r="AW14" s="21">
        <v>84.2</v>
      </c>
    </row>
    <row r="15" spans="1:49" ht="12.75">
      <c r="A15" s="6" t="s">
        <v>20</v>
      </c>
      <c r="B15" s="21">
        <v>99.9</v>
      </c>
      <c r="C15" s="21">
        <v>101.4</v>
      </c>
      <c r="D15" s="21">
        <v>102.2</v>
      </c>
      <c r="E15" s="21">
        <v>102.9</v>
      </c>
      <c r="F15" s="21">
        <v>104.4</v>
      </c>
      <c r="G15" s="21">
        <v>105</v>
      </c>
      <c r="H15" s="21">
        <v>106.2</v>
      </c>
      <c r="I15" s="21">
        <v>106.3</v>
      </c>
      <c r="J15" s="21">
        <v>106.8</v>
      </c>
      <c r="K15" s="21">
        <v>107.9</v>
      </c>
      <c r="L15" s="21">
        <v>107.8</v>
      </c>
      <c r="M15" s="21">
        <v>107.7</v>
      </c>
      <c r="N15" s="21">
        <v>103</v>
      </c>
      <c r="O15" s="21">
        <v>105.1</v>
      </c>
      <c r="P15" s="21">
        <v>106.4</v>
      </c>
      <c r="Q15" s="21">
        <v>106.9</v>
      </c>
      <c r="R15" s="21">
        <v>106.3</v>
      </c>
      <c r="S15" s="21">
        <v>106.2</v>
      </c>
      <c r="T15" s="21">
        <v>105.4</v>
      </c>
      <c r="U15" s="21">
        <v>105</v>
      </c>
      <c r="V15" s="21">
        <v>105.9</v>
      </c>
      <c r="W15" s="21">
        <v>106</v>
      </c>
      <c r="X15" s="21">
        <v>107.2</v>
      </c>
      <c r="Y15" s="21">
        <v>106.6</v>
      </c>
      <c r="Z15" s="21">
        <v>99.6</v>
      </c>
      <c r="AA15" s="21">
        <v>99.7</v>
      </c>
      <c r="AB15" s="21">
        <v>101</v>
      </c>
      <c r="AC15" s="21">
        <v>102</v>
      </c>
      <c r="AD15" s="21">
        <v>104.5</v>
      </c>
      <c r="AE15" s="21">
        <v>106.8</v>
      </c>
      <c r="AF15" s="21">
        <v>109.5</v>
      </c>
      <c r="AG15" s="21">
        <v>111.9</v>
      </c>
      <c r="AH15" s="21">
        <v>112.4</v>
      </c>
      <c r="AI15" s="21">
        <v>111.1</v>
      </c>
      <c r="AJ15" s="21">
        <v>109.8</v>
      </c>
      <c r="AK15" s="21">
        <v>110.1</v>
      </c>
      <c r="AL15" s="21">
        <v>108</v>
      </c>
      <c r="AM15" s="21">
        <v>103.8</v>
      </c>
      <c r="AN15" s="21">
        <v>103.2</v>
      </c>
      <c r="AO15" s="21">
        <v>103.2</v>
      </c>
      <c r="AP15" s="21">
        <v>103.2</v>
      </c>
      <c r="AQ15" s="21">
        <v>101.7</v>
      </c>
      <c r="AR15" s="21">
        <v>100.5</v>
      </c>
      <c r="AS15" s="21">
        <v>99.5</v>
      </c>
      <c r="AT15" s="21">
        <v>98.9</v>
      </c>
      <c r="AU15" s="21">
        <v>99.7</v>
      </c>
      <c r="AV15" s="21">
        <v>99.1</v>
      </c>
      <c r="AW15" s="21">
        <v>98.5</v>
      </c>
    </row>
    <row r="16" spans="1:49" ht="12.75">
      <c r="A16" s="6" t="s">
        <v>134</v>
      </c>
      <c r="B16" s="21">
        <v>128.8</v>
      </c>
      <c r="C16" s="21">
        <v>119.3</v>
      </c>
      <c r="D16" s="21">
        <v>115.2</v>
      </c>
      <c r="E16" s="21">
        <v>110</v>
      </c>
      <c r="F16" s="21">
        <v>106.4</v>
      </c>
      <c r="G16" s="21">
        <v>105.5</v>
      </c>
      <c r="H16" s="21">
        <v>106.7</v>
      </c>
      <c r="I16" s="21">
        <v>107.9</v>
      </c>
      <c r="J16" s="21">
        <v>109</v>
      </c>
      <c r="K16" s="21">
        <v>109</v>
      </c>
      <c r="L16" s="21">
        <v>106.6</v>
      </c>
      <c r="M16" s="21">
        <v>109.3</v>
      </c>
      <c r="N16" s="21">
        <v>95.4</v>
      </c>
      <c r="O16" s="21">
        <v>102.5</v>
      </c>
      <c r="P16" s="21">
        <v>104.5</v>
      </c>
      <c r="Q16" s="21">
        <v>107.6</v>
      </c>
      <c r="R16" s="21">
        <v>109</v>
      </c>
      <c r="S16" s="21">
        <v>109.9</v>
      </c>
      <c r="T16" s="21">
        <v>110.1</v>
      </c>
      <c r="U16" s="21">
        <v>108.8</v>
      </c>
      <c r="V16" s="21">
        <v>107.4</v>
      </c>
      <c r="W16" s="21">
        <v>104.4</v>
      </c>
      <c r="X16" s="21">
        <v>104.4</v>
      </c>
      <c r="Y16" s="21">
        <v>101.6</v>
      </c>
      <c r="Z16" s="21">
        <v>87.8</v>
      </c>
      <c r="AA16" s="21">
        <v>94.1</v>
      </c>
      <c r="AB16" s="21">
        <v>94.1</v>
      </c>
      <c r="AC16" s="21">
        <v>92.6</v>
      </c>
      <c r="AD16" s="21">
        <v>91.6</v>
      </c>
      <c r="AE16" s="21">
        <v>90.9</v>
      </c>
      <c r="AF16" s="21">
        <v>90.6</v>
      </c>
      <c r="AG16" s="21">
        <v>91.4</v>
      </c>
      <c r="AH16" s="21">
        <v>91.1</v>
      </c>
      <c r="AI16" s="21">
        <v>91.4</v>
      </c>
      <c r="AJ16" s="21">
        <v>90.5</v>
      </c>
      <c r="AK16" s="21">
        <v>92.1</v>
      </c>
      <c r="AL16" s="21">
        <v>98</v>
      </c>
      <c r="AM16" s="21">
        <v>87.4</v>
      </c>
      <c r="AN16" s="21">
        <v>92.8</v>
      </c>
      <c r="AO16" s="21">
        <v>96</v>
      </c>
      <c r="AP16" s="21">
        <v>98.5</v>
      </c>
      <c r="AQ16" s="21">
        <v>100</v>
      </c>
      <c r="AR16" s="21">
        <v>100.5</v>
      </c>
      <c r="AS16" s="21">
        <v>101.1</v>
      </c>
      <c r="AT16" s="21">
        <v>102</v>
      </c>
      <c r="AU16" s="21">
        <v>102.9</v>
      </c>
      <c r="AV16" s="21">
        <v>103</v>
      </c>
      <c r="AW16" s="21">
        <v>101.1</v>
      </c>
    </row>
    <row r="17" spans="1:49" ht="12.75">
      <c r="A17" s="6" t="s">
        <v>21</v>
      </c>
      <c r="B17" s="21">
        <v>102.8</v>
      </c>
      <c r="C17" s="21">
        <v>104</v>
      </c>
      <c r="D17" s="21">
        <v>102.5</v>
      </c>
      <c r="E17" s="21">
        <v>103.1</v>
      </c>
      <c r="F17" s="21">
        <v>101.7</v>
      </c>
      <c r="G17" s="21">
        <v>101.7</v>
      </c>
      <c r="H17" s="21">
        <v>101.9</v>
      </c>
      <c r="I17" s="21">
        <v>105.1</v>
      </c>
      <c r="J17" s="21">
        <v>105.4</v>
      </c>
      <c r="K17" s="21">
        <v>105.6</v>
      </c>
      <c r="L17" s="21">
        <v>105.2</v>
      </c>
      <c r="M17" s="21">
        <v>105</v>
      </c>
      <c r="N17" s="21">
        <v>95.1</v>
      </c>
      <c r="O17" s="21">
        <v>97.7</v>
      </c>
      <c r="P17" s="21">
        <v>95.4</v>
      </c>
      <c r="Q17" s="21">
        <v>97.1</v>
      </c>
      <c r="R17" s="21">
        <v>97.2</v>
      </c>
      <c r="S17" s="21">
        <v>98.6</v>
      </c>
      <c r="T17" s="21">
        <v>98</v>
      </c>
      <c r="U17" s="21">
        <v>94.1</v>
      </c>
      <c r="V17" s="21">
        <v>93.8</v>
      </c>
      <c r="W17" s="21">
        <v>94.3</v>
      </c>
      <c r="X17" s="21">
        <v>96.2</v>
      </c>
      <c r="Y17" s="21">
        <v>96.3</v>
      </c>
      <c r="Z17" s="21">
        <v>98.4</v>
      </c>
      <c r="AA17" s="21">
        <v>106.1</v>
      </c>
      <c r="AB17" s="21">
        <v>106.9</v>
      </c>
      <c r="AC17" s="21">
        <v>103.3</v>
      </c>
      <c r="AD17" s="21">
        <v>103.8</v>
      </c>
      <c r="AE17" s="21">
        <v>103.4</v>
      </c>
      <c r="AF17" s="21">
        <v>105.5</v>
      </c>
      <c r="AG17" s="21">
        <v>104.4</v>
      </c>
      <c r="AH17" s="21">
        <v>106</v>
      </c>
      <c r="AI17" s="21">
        <v>104.6</v>
      </c>
      <c r="AJ17" s="21">
        <v>103.2</v>
      </c>
      <c r="AK17" s="21">
        <v>104.2</v>
      </c>
      <c r="AL17" s="21">
        <v>94.9</v>
      </c>
      <c r="AM17" s="21">
        <v>88.9</v>
      </c>
      <c r="AN17" s="21">
        <v>94.5</v>
      </c>
      <c r="AO17" s="21">
        <v>99.5</v>
      </c>
      <c r="AP17" s="21">
        <v>97.7</v>
      </c>
      <c r="AQ17" s="21">
        <v>99.7</v>
      </c>
      <c r="AR17" s="21">
        <v>99</v>
      </c>
      <c r="AS17" s="21">
        <v>103</v>
      </c>
      <c r="AT17" s="21">
        <v>101.8</v>
      </c>
      <c r="AU17" s="21">
        <v>103.7</v>
      </c>
      <c r="AV17" s="21">
        <v>101.9</v>
      </c>
      <c r="AW17" s="21">
        <v>100.5</v>
      </c>
    </row>
    <row r="18" spans="1:49" ht="12.75">
      <c r="A18" s="6" t="s">
        <v>22</v>
      </c>
      <c r="B18" s="21">
        <v>101.3</v>
      </c>
      <c r="C18" s="21">
        <v>103.1</v>
      </c>
      <c r="D18" s="21">
        <v>99.7</v>
      </c>
      <c r="E18" s="21">
        <v>96.8</v>
      </c>
      <c r="F18" s="21">
        <v>98.2</v>
      </c>
      <c r="G18" s="21">
        <v>95.8</v>
      </c>
      <c r="H18" s="21">
        <v>99.2</v>
      </c>
      <c r="I18" s="21">
        <v>102.4</v>
      </c>
      <c r="J18" s="21">
        <v>102.7</v>
      </c>
      <c r="K18" s="21">
        <v>99.2</v>
      </c>
      <c r="L18" s="21">
        <v>100.9</v>
      </c>
      <c r="M18" s="21">
        <v>100.7</v>
      </c>
      <c r="N18" s="21">
        <v>97.7</v>
      </c>
      <c r="O18" s="21">
        <v>101.4</v>
      </c>
      <c r="P18" s="21">
        <v>104.9</v>
      </c>
      <c r="Q18" s="21">
        <v>110.9</v>
      </c>
      <c r="R18" s="21">
        <v>116.1</v>
      </c>
      <c r="S18" s="21">
        <v>116.1</v>
      </c>
      <c r="T18" s="21">
        <v>114.7</v>
      </c>
      <c r="U18" s="21">
        <v>111.6</v>
      </c>
      <c r="V18" s="21">
        <v>111.7</v>
      </c>
      <c r="W18" s="21">
        <v>111.9</v>
      </c>
      <c r="X18" s="21">
        <v>112</v>
      </c>
      <c r="Y18" s="21">
        <v>108.4</v>
      </c>
      <c r="Z18" s="21">
        <v>94.9</v>
      </c>
      <c r="AA18" s="21">
        <v>103</v>
      </c>
      <c r="AB18" s="21">
        <v>102.2</v>
      </c>
      <c r="AC18" s="21">
        <v>99</v>
      </c>
      <c r="AD18" s="21">
        <v>98.2</v>
      </c>
      <c r="AE18" s="21">
        <v>95.2</v>
      </c>
      <c r="AF18" s="21">
        <v>94.3</v>
      </c>
      <c r="AG18" s="21">
        <v>90.8</v>
      </c>
      <c r="AH18" s="21">
        <v>90.9</v>
      </c>
      <c r="AI18" s="21">
        <v>90.1</v>
      </c>
      <c r="AJ18" s="21">
        <v>88.5</v>
      </c>
      <c r="AK18" s="21">
        <v>90.3</v>
      </c>
      <c r="AL18" s="21">
        <v>92.9</v>
      </c>
      <c r="AM18" s="21">
        <v>81.7</v>
      </c>
      <c r="AN18" s="21">
        <v>85.9</v>
      </c>
      <c r="AO18" s="21">
        <v>90.9</v>
      </c>
      <c r="AP18" s="21">
        <v>95.1</v>
      </c>
      <c r="AQ18" s="21">
        <v>94.7</v>
      </c>
      <c r="AR18" s="21">
        <v>90.6</v>
      </c>
      <c r="AS18" s="21">
        <v>90.9</v>
      </c>
      <c r="AT18" s="21">
        <v>91.1</v>
      </c>
      <c r="AU18" s="21">
        <v>95.1</v>
      </c>
      <c r="AV18" s="21">
        <v>97.3</v>
      </c>
      <c r="AW18" s="21">
        <v>96.1</v>
      </c>
    </row>
    <row r="19" spans="1:49" ht="12.75">
      <c r="A19" s="6" t="s">
        <v>23</v>
      </c>
      <c r="B19" s="21">
        <v>150.7</v>
      </c>
      <c r="C19" s="21">
        <v>143.8</v>
      </c>
      <c r="D19" s="21">
        <v>136.9</v>
      </c>
      <c r="E19" s="21">
        <v>128.6</v>
      </c>
      <c r="F19" s="21">
        <v>127.4</v>
      </c>
      <c r="G19" s="21">
        <v>120.9</v>
      </c>
      <c r="H19" s="21">
        <v>115.6</v>
      </c>
      <c r="I19" s="21">
        <v>111.4</v>
      </c>
      <c r="J19" s="21">
        <v>109.6</v>
      </c>
      <c r="K19" s="21">
        <v>105.3</v>
      </c>
      <c r="L19" s="21">
        <v>102.1</v>
      </c>
      <c r="M19" s="21">
        <v>99</v>
      </c>
      <c r="N19" s="21">
        <v>75.7</v>
      </c>
      <c r="O19" s="21">
        <v>76.2</v>
      </c>
      <c r="P19" s="21">
        <v>79.2</v>
      </c>
      <c r="Q19" s="21">
        <v>76.3</v>
      </c>
      <c r="R19" s="21">
        <v>76.7</v>
      </c>
      <c r="S19" s="21">
        <v>75.8</v>
      </c>
      <c r="T19" s="21">
        <v>79</v>
      </c>
      <c r="U19" s="21">
        <v>83.7</v>
      </c>
      <c r="V19" s="21">
        <v>88.5</v>
      </c>
      <c r="W19" s="21">
        <v>92.3</v>
      </c>
      <c r="X19" s="21">
        <v>95.1</v>
      </c>
      <c r="Y19" s="21">
        <v>97.4</v>
      </c>
      <c r="Z19" s="21">
        <v>118.8</v>
      </c>
      <c r="AA19" s="21">
        <v>108.4</v>
      </c>
      <c r="AB19" s="21">
        <v>105.6</v>
      </c>
      <c r="AC19" s="21">
        <v>111</v>
      </c>
      <c r="AD19" s="21">
        <v>109.6</v>
      </c>
      <c r="AE19" s="21">
        <v>116</v>
      </c>
      <c r="AF19" s="21">
        <v>111.2</v>
      </c>
      <c r="AG19" s="21">
        <v>105.1</v>
      </c>
      <c r="AH19" s="21">
        <v>100.8</v>
      </c>
      <c r="AI19" s="21">
        <v>100.4</v>
      </c>
      <c r="AJ19" s="21">
        <v>101</v>
      </c>
      <c r="AK19" s="21">
        <v>100.5</v>
      </c>
      <c r="AL19" s="21">
        <v>104.3</v>
      </c>
      <c r="AM19" s="21">
        <v>114.4</v>
      </c>
      <c r="AN19" s="21">
        <v>112.9</v>
      </c>
      <c r="AO19" s="21">
        <v>109.8</v>
      </c>
      <c r="AP19" s="21">
        <v>109.4</v>
      </c>
      <c r="AQ19" s="21">
        <v>104.7</v>
      </c>
      <c r="AR19" s="21">
        <v>104.6</v>
      </c>
      <c r="AS19" s="21">
        <v>104.4</v>
      </c>
      <c r="AT19" s="21">
        <v>103</v>
      </c>
      <c r="AU19" s="21">
        <v>99.5</v>
      </c>
      <c r="AV19" s="21">
        <v>96.7</v>
      </c>
      <c r="AW19" s="21">
        <v>97.1</v>
      </c>
    </row>
    <row r="20" spans="1:49" ht="12.75">
      <c r="A20" s="6" t="s">
        <v>24</v>
      </c>
      <c r="B20" s="21">
        <v>105.3</v>
      </c>
      <c r="C20" s="21">
        <v>106.5</v>
      </c>
      <c r="D20" s="21">
        <v>102.4</v>
      </c>
      <c r="E20" s="21">
        <v>97.4</v>
      </c>
      <c r="F20" s="21">
        <v>97.5</v>
      </c>
      <c r="G20" s="21">
        <v>97</v>
      </c>
      <c r="H20" s="21">
        <v>95.3</v>
      </c>
      <c r="I20" s="21">
        <v>95.2</v>
      </c>
      <c r="J20" s="21">
        <v>91.8</v>
      </c>
      <c r="K20" s="21">
        <v>92.4</v>
      </c>
      <c r="L20" s="21">
        <v>91.8</v>
      </c>
      <c r="M20" s="21">
        <v>91.1</v>
      </c>
      <c r="N20" s="21">
        <v>102.5</v>
      </c>
      <c r="O20" s="21">
        <v>104.7</v>
      </c>
      <c r="P20" s="21">
        <v>104.3</v>
      </c>
      <c r="Q20" s="21">
        <v>108.4</v>
      </c>
      <c r="R20" s="21">
        <v>108.5</v>
      </c>
      <c r="S20" s="21">
        <v>109.9</v>
      </c>
      <c r="T20" s="21">
        <v>110.5</v>
      </c>
      <c r="U20" s="21">
        <v>110.2</v>
      </c>
      <c r="V20" s="21">
        <v>111.4</v>
      </c>
      <c r="W20" s="21">
        <v>109</v>
      </c>
      <c r="X20" s="21">
        <v>110.2</v>
      </c>
      <c r="Y20" s="21">
        <v>111.1</v>
      </c>
      <c r="Z20" s="21">
        <v>111.6</v>
      </c>
      <c r="AA20" s="21">
        <v>110.7</v>
      </c>
      <c r="AB20" s="21">
        <v>107.7</v>
      </c>
      <c r="AC20" s="21">
        <v>102.4</v>
      </c>
      <c r="AD20" s="21">
        <v>99.6</v>
      </c>
      <c r="AE20" s="21">
        <v>97.5</v>
      </c>
      <c r="AF20" s="21">
        <v>96</v>
      </c>
      <c r="AG20" s="21">
        <v>96.1</v>
      </c>
      <c r="AH20" s="21">
        <v>95.7</v>
      </c>
      <c r="AI20" s="21">
        <v>96.4</v>
      </c>
      <c r="AJ20" s="21">
        <v>95.3</v>
      </c>
      <c r="AK20" s="21">
        <v>96.4</v>
      </c>
      <c r="AL20" s="21">
        <v>92.1</v>
      </c>
      <c r="AM20" s="21">
        <v>81.6</v>
      </c>
      <c r="AN20" s="21">
        <v>83</v>
      </c>
      <c r="AO20" s="21">
        <v>85.3</v>
      </c>
      <c r="AP20" s="21">
        <v>88.1</v>
      </c>
      <c r="AQ20" s="21">
        <v>87.8</v>
      </c>
      <c r="AR20" s="21">
        <v>88</v>
      </c>
      <c r="AS20" s="21">
        <v>89.1</v>
      </c>
      <c r="AT20" s="21">
        <v>90</v>
      </c>
      <c r="AU20" s="21">
        <v>91.8</v>
      </c>
      <c r="AV20" s="21">
        <v>90.5</v>
      </c>
      <c r="AW20" s="21">
        <v>92.2</v>
      </c>
    </row>
    <row r="21" spans="1:49" ht="12.75">
      <c r="A21" s="6" t="s">
        <v>25</v>
      </c>
      <c r="B21" s="21">
        <v>108</v>
      </c>
      <c r="C21" s="21">
        <v>112.3</v>
      </c>
      <c r="D21" s="21">
        <v>109.4</v>
      </c>
      <c r="E21" s="21">
        <v>108.4</v>
      </c>
      <c r="F21" s="21">
        <v>105.9</v>
      </c>
      <c r="G21" s="21">
        <v>104</v>
      </c>
      <c r="H21" s="21">
        <v>105.3</v>
      </c>
      <c r="I21" s="21">
        <v>106.7</v>
      </c>
      <c r="J21" s="21">
        <v>107.4</v>
      </c>
      <c r="K21" s="21">
        <v>107.4</v>
      </c>
      <c r="L21" s="21">
        <v>107.4</v>
      </c>
      <c r="M21" s="21">
        <v>106.3</v>
      </c>
      <c r="N21" s="21">
        <v>100</v>
      </c>
      <c r="O21" s="21">
        <v>102.5</v>
      </c>
      <c r="P21" s="21">
        <v>101.8</v>
      </c>
      <c r="Q21" s="21">
        <v>104.2</v>
      </c>
      <c r="R21" s="21">
        <v>110.4</v>
      </c>
      <c r="S21" s="21">
        <v>114</v>
      </c>
      <c r="T21" s="21">
        <v>111.3</v>
      </c>
      <c r="U21" s="21">
        <v>109.1</v>
      </c>
      <c r="V21" s="21">
        <v>105.6</v>
      </c>
      <c r="W21" s="21">
        <v>105.2</v>
      </c>
      <c r="X21" s="21">
        <v>102.8</v>
      </c>
      <c r="Y21" s="21">
        <v>101.9</v>
      </c>
      <c r="Z21" s="21">
        <v>96.1</v>
      </c>
      <c r="AA21" s="21">
        <v>104.1</v>
      </c>
      <c r="AB21" s="21">
        <v>104.2</v>
      </c>
      <c r="AC21" s="21">
        <v>103.4</v>
      </c>
      <c r="AD21" s="21">
        <v>104.9</v>
      </c>
      <c r="AE21" s="21">
        <v>104.2</v>
      </c>
      <c r="AF21" s="21">
        <v>107.1</v>
      </c>
      <c r="AG21" s="21">
        <v>109.1</v>
      </c>
      <c r="AH21" s="21">
        <v>110.4</v>
      </c>
      <c r="AI21" s="21">
        <v>110.6</v>
      </c>
      <c r="AJ21" s="21">
        <v>111.8</v>
      </c>
      <c r="AK21" s="21">
        <v>111.4</v>
      </c>
      <c r="AL21" s="21">
        <v>117.2</v>
      </c>
      <c r="AM21" s="21">
        <v>98.8</v>
      </c>
      <c r="AN21" s="21">
        <v>93.2</v>
      </c>
      <c r="AO21" s="21">
        <v>94.7</v>
      </c>
      <c r="AP21" s="21">
        <v>94.7</v>
      </c>
      <c r="AQ21" s="21">
        <v>94.6</v>
      </c>
      <c r="AR21" s="21">
        <v>94.5</v>
      </c>
      <c r="AS21" s="21">
        <v>96.3</v>
      </c>
      <c r="AT21" s="21">
        <v>99.5</v>
      </c>
      <c r="AU21" s="21">
        <v>102.1</v>
      </c>
      <c r="AV21" s="21">
        <v>103.1</v>
      </c>
      <c r="AW21" s="21">
        <v>104.5</v>
      </c>
    </row>
    <row r="22" spans="1:49" ht="12.75">
      <c r="A22" s="6" t="s">
        <v>26</v>
      </c>
      <c r="B22" s="21">
        <v>118.9</v>
      </c>
      <c r="C22" s="21">
        <v>117.8</v>
      </c>
      <c r="D22" s="21">
        <v>113.6</v>
      </c>
      <c r="E22" s="21">
        <v>111.1</v>
      </c>
      <c r="F22" s="21">
        <v>111.6</v>
      </c>
      <c r="G22" s="21">
        <v>111.6</v>
      </c>
      <c r="H22" s="21">
        <v>110.4</v>
      </c>
      <c r="I22" s="21">
        <v>111.3</v>
      </c>
      <c r="J22" s="21">
        <v>110</v>
      </c>
      <c r="K22" s="21">
        <v>110.5</v>
      </c>
      <c r="L22" s="21">
        <v>109.9</v>
      </c>
      <c r="M22" s="21">
        <v>107.9</v>
      </c>
      <c r="N22" s="21">
        <v>86</v>
      </c>
      <c r="O22" s="21">
        <v>91.7</v>
      </c>
      <c r="P22" s="21">
        <v>94.1</v>
      </c>
      <c r="Q22" s="21">
        <v>91.5</v>
      </c>
      <c r="R22" s="21">
        <v>90</v>
      </c>
      <c r="S22" s="21">
        <v>90</v>
      </c>
      <c r="T22" s="21">
        <v>88.8</v>
      </c>
      <c r="U22" s="21">
        <v>87.6</v>
      </c>
      <c r="V22" s="21">
        <v>90.5</v>
      </c>
      <c r="W22" s="21">
        <v>91.2</v>
      </c>
      <c r="X22" s="21">
        <v>92.7</v>
      </c>
      <c r="Y22" s="21">
        <v>93.9</v>
      </c>
      <c r="Z22" s="21">
        <v>106.9</v>
      </c>
      <c r="AA22" s="21">
        <v>112.1</v>
      </c>
      <c r="AB22" s="21">
        <v>107.3</v>
      </c>
      <c r="AC22" s="21">
        <v>104.7</v>
      </c>
      <c r="AD22" s="21">
        <v>101.4</v>
      </c>
      <c r="AE22" s="21">
        <v>101.3</v>
      </c>
      <c r="AF22" s="21">
        <v>102.1</v>
      </c>
      <c r="AG22" s="21">
        <v>99.5</v>
      </c>
      <c r="AH22" s="21">
        <v>97</v>
      </c>
      <c r="AI22" s="21">
        <v>95.8</v>
      </c>
      <c r="AJ22" s="21">
        <v>95.6</v>
      </c>
      <c r="AK22" s="21">
        <v>96.6</v>
      </c>
      <c r="AL22" s="21">
        <v>95.4</v>
      </c>
      <c r="AM22" s="21">
        <v>82.4</v>
      </c>
      <c r="AN22" s="21">
        <v>83.3</v>
      </c>
      <c r="AO22" s="21">
        <v>88.5</v>
      </c>
      <c r="AP22" s="21">
        <v>90.5</v>
      </c>
      <c r="AQ22" s="21">
        <v>90.6</v>
      </c>
      <c r="AR22" s="21">
        <v>91.6</v>
      </c>
      <c r="AS22" s="21">
        <v>92.2</v>
      </c>
      <c r="AT22" s="21">
        <v>93.8</v>
      </c>
      <c r="AU22" s="21">
        <v>96.8</v>
      </c>
      <c r="AV22" s="21">
        <v>94.8</v>
      </c>
      <c r="AW22" s="21">
        <v>94.6</v>
      </c>
    </row>
    <row r="23" spans="1:49" ht="12.75">
      <c r="A23" s="6" t="s">
        <v>27</v>
      </c>
      <c r="B23" s="21">
        <v>101.1</v>
      </c>
      <c r="C23" s="21">
        <v>100.1</v>
      </c>
      <c r="D23" s="21">
        <v>100.5</v>
      </c>
      <c r="E23" s="21">
        <v>97.6</v>
      </c>
      <c r="F23" s="21">
        <v>98.8</v>
      </c>
      <c r="G23" s="21">
        <v>98.8</v>
      </c>
      <c r="H23" s="21">
        <v>98.8</v>
      </c>
      <c r="I23" s="21">
        <v>98.9</v>
      </c>
      <c r="J23" s="21">
        <v>98.9</v>
      </c>
      <c r="K23" s="21">
        <v>100.3</v>
      </c>
      <c r="L23" s="21">
        <v>98.2</v>
      </c>
      <c r="M23" s="21">
        <v>96.5</v>
      </c>
      <c r="N23" s="21">
        <v>91.1</v>
      </c>
      <c r="O23" s="21">
        <v>94.8</v>
      </c>
      <c r="P23" s="21">
        <v>94.6</v>
      </c>
      <c r="Q23" s="21">
        <v>95.2</v>
      </c>
      <c r="R23" s="21">
        <v>95.4</v>
      </c>
      <c r="S23" s="21">
        <v>94.4</v>
      </c>
      <c r="T23" s="21">
        <v>94.8</v>
      </c>
      <c r="U23" s="21">
        <v>95.1</v>
      </c>
      <c r="V23" s="21">
        <v>95.9</v>
      </c>
      <c r="W23" s="21">
        <v>95.9</v>
      </c>
      <c r="X23" s="21">
        <v>97</v>
      </c>
      <c r="Y23" s="21">
        <v>96.4</v>
      </c>
      <c r="Z23" s="21">
        <v>101.3</v>
      </c>
      <c r="AA23" s="21">
        <v>105.6</v>
      </c>
      <c r="AB23" s="21">
        <v>104.6</v>
      </c>
      <c r="AC23" s="21">
        <v>102.9</v>
      </c>
      <c r="AD23" s="21">
        <v>101.1</v>
      </c>
      <c r="AE23" s="21">
        <v>101.2</v>
      </c>
      <c r="AF23" s="21">
        <v>101</v>
      </c>
      <c r="AG23" s="21">
        <v>100.5</v>
      </c>
      <c r="AH23" s="21">
        <v>100.1</v>
      </c>
      <c r="AI23" s="21">
        <v>100.3</v>
      </c>
      <c r="AJ23" s="21">
        <v>101.3</v>
      </c>
      <c r="AK23" s="21">
        <v>103.4</v>
      </c>
      <c r="AL23" s="21">
        <v>104.3</v>
      </c>
      <c r="AM23" s="21">
        <v>99.2</v>
      </c>
      <c r="AN23" s="21">
        <v>103.1</v>
      </c>
      <c r="AO23" s="21">
        <v>106.5</v>
      </c>
      <c r="AP23" s="21">
        <v>109.5</v>
      </c>
      <c r="AQ23" s="21">
        <v>108.1</v>
      </c>
      <c r="AR23" s="21">
        <v>107</v>
      </c>
      <c r="AS23" s="21">
        <v>105.6</v>
      </c>
      <c r="AT23" s="21">
        <v>105.6</v>
      </c>
      <c r="AU23" s="21">
        <v>105.4</v>
      </c>
      <c r="AV23" s="21">
        <v>103.3</v>
      </c>
      <c r="AW23" s="21">
        <v>101.2</v>
      </c>
    </row>
    <row r="24" spans="1:49" ht="12.75">
      <c r="A24" s="6" t="s">
        <v>133</v>
      </c>
      <c r="B24" s="21">
        <v>114.3</v>
      </c>
      <c r="C24" s="21">
        <v>110.8</v>
      </c>
      <c r="D24" s="21">
        <v>107</v>
      </c>
      <c r="E24" s="21">
        <v>102.9</v>
      </c>
      <c r="F24" s="21">
        <v>101.5</v>
      </c>
      <c r="G24" s="21">
        <v>101.6</v>
      </c>
      <c r="H24" s="21">
        <v>102.8</v>
      </c>
      <c r="I24" s="21">
        <v>101.8</v>
      </c>
      <c r="J24" s="21">
        <v>102.5</v>
      </c>
      <c r="K24" s="21">
        <v>104</v>
      </c>
      <c r="L24" s="21">
        <v>104.1</v>
      </c>
      <c r="M24" s="21">
        <v>104.8</v>
      </c>
      <c r="N24" s="21">
        <v>96.3</v>
      </c>
      <c r="O24" s="21">
        <v>102.2</v>
      </c>
      <c r="P24" s="21">
        <v>103.8</v>
      </c>
      <c r="Q24" s="21">
        <v>105</v>
      </c>
      <c r="R24" s="21">
        <v>105.7</v>
      </c>
      <c r="S24" s="21">
        <v>106.2</v>
      </c>
      <c r="T24" s="21">
        <v>105.9</v>
      </c>
      <c r="U24" s="21">
        <v>104.9</v>
      </c>
      <c r="V24" s="21">
        <v>104.5</v>
      </c>
      <c r="W24" s="21">
        <v>102.4</v>
      </c>
      <c r="X24" s="21">
        <v>102.7</v>
      </c>
      <c r="Y24" s="21">
        <v>100.7</v>
      </c>
      <c r="Z24" s="21">
        <v>92.8</v>
      </c>
      <c r="AA24" s="21">
        <v>97.1</v>
      </c>
      <c r="AB24" s="21">
        <v>98.9</v>
      </c>
      <c r="AC24" s="21">
        <v>98.5</v>
      </c>
      <c r="AD24" s="21">
        <v>97.8</v>
      </c>
      <c r="AE24" s="21">
        <v>97.1</v>
      </c>
      <c r="AF24" s="21">
        <v>97.6</v>
      </c>
      <c r="AG24" s="21">
        <v>97.5</v>
      </c>
      <c r="AH24" s="21">
        <v>97.6</v>
      </c>
      <c r="AI24" s="21">
        <v>97.7</v>
      </c>
      <c r="AJ24" s="21">
        <v>97.3</v>
      </c>
      <c r="AK24" s="21">
        <v>99</v>
      </c>
      <c r="AL24" s="21">
        <v>100.6</v>
      </c>
      <c r="AM24" s="21">
        <v>89.2</v>
      </c>
      <c r="AN24" s="21">
        <v>93.2</v>
      </c>
      <c r="AO24" s="21">
        <v>94</v>
      </c>
      <c r="AP24" s="21">
        <v>94.9</v>
      </c>
      <c r="AQ24" s="21">
        <v>95</v>
      </c>
      <c r="AR24" s="21">
        <v>94.6</v>
      </c>
      <c r="AS24" s="21">
        <v>94.8</v>
      </c>
      <c r="AT24" s="21">
        <v>94.9</v>
      </c>
      <c r="AU24" s="21">
        <v>95.2</v>
      </c>
      <c r="AV24" s="21">
        <v>94.3</v>
      </c>
      <c r="AW24" s="21">
        <v>93.4</v>
      </c>
    </row>
    <row r="25" spans="1:49" ht="24">
      <c r="A25" s="4" t="s">
        <v>28</v>
      </c>
      <c r="B25" s="20">
        <v>109.7</v>
      </c>
      <c r="C25" s="20">
        <v>107.6</v>
      </c>
      <c r="D25" s="20">
        <v>105.8</v>
      </c>
      <c r="E25" s="20">
        <v>103.5</v>
      </c>
      <c r="F25" s="20">
        <v>103.1</v>
      </c>
      <c r="G25" s="20">
        <v>103.5</v>
      </c>
      <c r="H25" s="20">
        <v>103.2</v>
      </c>
      <c r="I25" s="20">
        <v>103.1</v>
      </c>
      <c r="J25" s="20">
        <f>103.081179-0.4</f>
        <v>102.7</v>
      </c>
      <c r="K25" s="20">
        <f>102.929519-0.8</f>
        <v>102.1</v>
      </c>
      <c r="L25" s="20">
        <f>102.991716-1</f>
        <v>102</v>
      </c>
      <c r="M25" s="20">
        <f>103.563098-1</f>
        <v>102.6</v>
      </c>
      <c r="N25" s="20">
        <v>99.9</v>
      </c>
      <c r="O25" s="20">
        <v>102.2</v>
      </c>
      <c r="P25" s="20">
        <v>101.9</v>
      </c>
      <c r="Q25" s="20">
        <v>102.8</v>
      </c>
      <c r="R25" s="20">
        <v>104.1</v>
      </c>
      <c r="S25" s="20">
        <v>104.9</v>
      </c>
      <c r="T25" s="20">
        <v>105.7</v>
      </c>
      <c r="U25" s="20">
        <v>106.2</v>
      </c>
      <c r="V25" s="20">
        <v>106.3</v>
      </c>
      <c r="W25" s="20">
        <v>105.7</v>
      </c>
      <c r="X25" s="20">
        <v>105.6</v>
      </c>
      <c r="Y25" s="20">
        <v>103.7</v>
      </c>
      <c r="Z25" s="20">
        <v>95.7</v>
      </c>
      <c r="AA25" s="20">
        <v>101.9</v>
      </c>
      <c r="AB25" s="20">
        <v>102</v>
      </c>
      <c r="AC25" s="20">
        <v>101.4</v>
      </c>
      <c r="AD25" s="20">
        <v>100.2</v>
      </c>
      <c r="AE25" s="20">
        <v>99.1</v>
      </c>
      <c r="AF25" s="20">
        <v>99.1</v>
      </c>
      <c r="AG25" s="20">
        <v>98.7</v>
      </c>
      <c r="AH25" s="20">
        <v>98.3</v>
      </c>
      <c r="AI25" s="20">
        <v>98.7</v>
      </c>
      <c r="AJ25" s="20">
        <v>98.8</v>
      </c>
      <c r="AK25" s="20">
        <v>100.1</v>
      </c>
      <c r="AL25" s="20">
        <v>107</v>
      </c>
      <c r="AM25" s="20">
        <v>95.3</v>
      </c>
      <c r="AN25" s="20">
        <v>97.3</v>
      </c>
      <c r="AO25" s="20">
        <v>98.7</v>
      </c>
      <c r="AP25" s="20">
        <v>98.7</v>
      </c>
      <c r="AQ25" s="20">
        <v>98.1</v>
      </c>
      <c r="AR25" s="20">
        <v>98</v>
      </c>
      <c r="AS25" s="20">
        <v>98.2</v>
      </c>
      <c r="AT25" s="20">
        <v>98.6</v>
      </c>
      <c r="AU25" s="20">
        <v>98.9</v>
      </c>
      <c r="AV25" s="20">
        <v>99.2</v>
      </c>
      <c r="AW25" s="20">
        <v>98.1</v>
      </c>
    </row>
    <row r="26" spans="1:49" ht="12.75">
      <c r="A26" s="6" t="s">
        <v>29</v>
      </c>
      <c r="B26" s="21">
        <v>104</v>
      </c>
      <c r="C26" s="21">
        <v>99.5</v>
      </c>
      <c r="D26" s="21">
        <v>98.2</v>
      </c>
      <c r="E26" s="21">
        <v>97.2</v>
      </c>
      <c r="F26" s="21">
        <v>98.5</v>
      </c>
      <c r="G26" s="21">
        <v>100.4</v>
      </c>
      <c r="H26" s="21">
        <v>99.6</v>
      </c>
      <c r="I26" s="21">
        <v>97.9</v>
      </c>
      <c r="J26" s="21">
        <v>97.5</v>
      </c>
      <c r="K26" s="21">
        <v>97.2</v>
      </c>
      <c r="L26" s="21">
        <v>97.8</v>
      </c>
      <c r="M26" s="21">
        <v>96.4</v>
      </c>
      <c r="N26" s="21">
        <v>81.9</v>
      </c>
      <c r="O26" s="21">
        <v>88.5</v>
      </c>
      <c r="P26" s="21">
        <v>89.3</v>
      </c>
      <c r="Q26" s="21">
        <v>90.7</v>
      </c>
      <c r="R26" s="21">
        <v>91.5</v>
      </c>
      <c r="S26" s="21">
        <v>89.5</v>
      </c>
      <c r="T26" s="21">
        <v>88.2</v>
      </c>
      <c r="U26" s="21">
        <v>87.7</v>
      </c>
      <c r="V26" s="21">
        <v>87.8</v>
      </c>
      <c r="W26" s="21">
        <v>86.9</v>
      </c>
      <c r="X26" s="21">
        <v>86.3</v>
      </c>
      <c r="Y26" s="21">
        <v>86.5</v>
      </c>
      <c r="Z26" s="21">
        <v>106.4</v>
      </c>
      <c r="AA26" s="21">
        <v>105.6</v>
      </c>
      <c r="AB26" s="21">
        <v>104.3</v>
      </c>
      <c r="AC26" s="21">
        <v>101.5</v>
      </c>
      <c r="AD26" s="21">
        <v>103.7</v>
      </c>
      <c r="AE26" s="21">
        <v>107.1</v>
      </c>
      <c r="AF26" s="21">
        <v>109.7</v>
      </c>
      <c r="AG26" s="21">
        <v>112.9</v>
      </c>
      <c r="AH26" s="21">
        <v>114</v>
      </c>
      <c r="AI26" s="21">
        <v>116</v>
      </c>
      <c r="AJ26" s="21">
        <v>117.7</v>
      </c>
      <c r="AK26" s="21">
        <v>117.7</v>
      </c>
      <c r="AL26" s="21">
        <v>100.9</v>
      </c>
      <c r="AM26" s="21">
        <v>93.2</v>
      </c>
      <c r="AN26" s="21">
        <v>96</v>
      </c>
      <c r="AO26" s="21">
        <v>98.3</v>
      </c>
      <c r="AP26" s="21">
        <v>95</v>
      </c>
      <c r="AQ26" s="21">
        <v>92.8</v>
      </c>
      <c r="AR26" s="21">
        <v>91.4</v>
      </c>
      <c r="AS26" s="21">
        <v>89.7</v>
      </c>
      <c r="AT26" s="21">
        <v>88.7</v>
      </c>
      <c r="AU26" s="21">
        <v>87.7</v>
      </c>
      <c r="AV26" s="21">
        <v>87.5</v>
      </c>
      <c r="AW26" s="21">
        <v>88.3</v>
      </c>
    </row>
    <row r="27" spans="1:49" ht="12.75">
      <c r="A27" s="6" t="s">
        <v>30</v>
      </c>
      <c r="B27" s="21">
        <v>104.1</v>
      </c>
      <c r="C27" s="21">
        <v>103.5</v>
      </c>
      <c r="D27" s="21">
        <v>101.7</v>
      </c>
      <c r="E27" s="21">
        <v>99.8</v>
      </c>
      <c r="F27" s="21">
        <v>98.6</v>
      </c>
      <c r="G27" s="21">
        <v>98.8</v>
      </c>
      <c r="H27" s="21">
        <v>98.7</v>
      </c>
      <c r="I27" s="21">
        <v>98.2</v>
      </c>
      <c r="J27" s="21">
        <v>98.6</v>
      </c>
      <c r="K27" s="21">
        <v>98.1</v>
      </c>
      <c r="L27" s="21">
        <v>98.5</v>
      </c>
      <c r="M27" s="21">
        <v>98.5</v>
      </c>
      <c r="N27" s="21">
        <v>99.6</v>
      </c>
      <c r="O27" s="21">
        <v>101.2</v>
      </c>
      <c r="P27" s="21">
        <v>102</v>
      </c>
      <c r="Q27" s="21">
        <v>102.7</v>
      </c>
      <c r="R27" s="21">
        <v>103.5</v>
      </c>
      <c r="S27" s="21">
        <v>103</v>
      </c>
      <c r="T27" s="21">
        <v>103.2</v>
      </c>
      <c r="U27" s="21">
        <v>103.8</v>
      </c>
      <c r="V27" s="21">
        <v>103.9</v>
      </c>
      <c r="W27" s="21">
        <v>104</v>
      </c>
      <c r="X27" s="21">
        <v>104</v>
      </c>
      <c r="Y27" s="21">
        <v>102.9</v>
      </c>
      <c r="Z27" s="21">
        <v>95.5</v>
      </c>
      <c r="AA27" s="21">
        <v>96.8</v>
      </c>
      <c r="AB27" s="21">
        <v>97.5</v>
      </c>
      <c r="AC27" s="21">
        <v>97.4</v>
      </c>
      <c r="AD27" s="21">
        <v>97.5</v>
      </c>
      <c r="AE27" s="21">
        <v>97.1</v>
      </c>
      <c r="AF27" s="21">
        <v>97.4</v>
      </c>
      <c r="AG27" s="21">
        <v>97.9</v>
      </c>
      <c r="AH27" s="21">
        <v>97.9</v>
      </c>
      <c r="AI27" s="21">
        <v>98</v>
      </c>
      <c r="AJ27" s="21">
        <v>97.8</v>
      </c>
      <c r="AK27" s="21">
        <v>98.8</v>
      </c>
      <c r="AL27" s="21">
        <v>98.5</v>
      </c>
      <c r="AM27" s="21">
        <v>95.9</v>
      </c>
      <c r="AN27" s="21">
        <v>96.4</v>
      </c>
      <c r="AO27" s="21">
        <v>98.9</v>
      </c>
      <c r="AP27" s="21">
        <v>100.2</v>
      </c>
      <c r="AQ27" s="21">
        <v>101.2</v>
      </c>
      <c r="AR27" s="21">
        <v>101.1</v>
      </c>
      <c r="AS27" s="21">
        <v>99.9</v>
      </c>
      <c r="AT27" s="21">
        <v>100.2</v>
      </c>
      <c r="AU27" s="21">
        <v>100.3</v>
      </c>
      <c r="AV27" s="21">
        <v>100.4</v>
      </c>
      <c r="AW27" s="21">
        <v>99.1</v>
      </c>
    </row>
    <row r="28" spans="1:49" ht="12.75">
      <c r="A28" s="6" t="s">
        <v>31</v>
      </c>
      <c r="B28" s="21">
        <v>117.2</v>
      </c>
      <c r="C28" s="21">
        <v>113.4</v>
      </c>
      <c r="D28" s="21">
        <v>110.7</v>
      </c>
      <c r="E28" s="21">
        <v>106</v>
      </c>
      <c r="F28" s="21">
        <v>102.8</v>
      </c>
      <c r="G28" s="21">
        <v>102.2</v>
      </c>
      <c r="H28" s="21">
        <v>101.8</v>
      </c>
      <c r="I28" s="21">
        <v>101.6</v>
      </c>
      <c r="J28" s="21">
        <v>102</v>
      </c>
      <c r="K28" s="21">
        <v>101.5</v>
      </c>
      <c r="L28" s="21">
        <v>101.9</v>
      </c>
      <c r="M28" s="21">
        <v>102</v>
      </c>
      <c r="N28" s="21">
        <v>96.1</v>
      </c>
      <c r="O28" s="21">
        <v>97.9</v>
      </c>
      <c r="P28" s="21">
        <v>96.3</v>
      </c>
      <c r="Q28" s="21">
        <v>96.6</v>
      </c>
      <c r="R28" s="21">
        <v>97.4</v>
      </c>
      <c r="S28" s="21">
        <v>97.2</v>
      </c>
      <c r="T28" s="21">
        <v>97.1</v>
      </c>
      <c r="U28" s="21">
        <v>97.1</v>
      </c>
      <c r="V28" s="21">
        <v>96.4</v>
      </c>
      <c r="W28" s="21">
        <v>96.2</v>
      </c>
      <c r="X28" s="21">
        <v>96.2</v>
      </c>
      <c r="Y28" s="21">
        <v>95</v>
      </c>
      <c r="Z28" s="21">
        <v>96.4</v>
      </c>
      <c r="AA28" s="21">
        <v>99.3</v>
      </c>
      <c r="AB28" s="21">
        <v>100.9</v>
      </c>
      <c r="AC28" s="21">
        <v>101.3</v>
      </c>
      <c r="AD28" s="21">
        <v>101.4</v>
      </c>
      <c r="AE28" s="21">
        <v>101.8</v>
      </c>
      <c r="AF28" s="21">
        <v>102.5</v>
      </c>
      <c r="AG28" s="21">
        <v>102.9</v>
      </c>
      <c r="AH28" s="21">
        <v>103.2</v>
      </c>
      <c r="AI28" s="21">
        <v>103</v>
      </c>
      <c r="AJ28" s="21">
        <v>102.9</v>
      </c>
      <c r="AK28" s="21">
        <v>103.9</v>
      </c>
      <c r="AL28" s="21">
        <v>97.7</v>
      </c>
      <c r="AM28" s="21">
        <v>92.2</v>
      </c>
      <c r="AN28" s="21">
        <v>96.2</v>
      </c>
      <c r="AO28" s="21">
        <v>97.1</v>
      </c>
      <c r="AP28" s="21">
        <v>98</v>
      </c>
      <c r="AQ28" s="21">
        <v>98.2</v>
      </c>
      <c r="AR28" s="21">
        <v>98.1</v>
      </c>
      <c r="AS28" s="21">
        <v>97.9</v>
      </c>
      <c r="AT28" s="21">
        <v>97.8</v>
      </c>
      <c r="AU28" s="21">
        <v>98.3</v>
      </c>
      <c r="AV28" s="21">
        <v>97.9</v>
      </c>
      <c r="AW28" s="21">
        <v>96.8</v>
      </c>
    </row>
    <row r="29" spans="1:49" ht="24">
      <c r="A29" s="8" t="s">
        <v>96</v>
      </c>
      <c r="B29" s="21">
        <v>129.1</v>
      </c>
      <c r="C29" s="21">
        <v>124.5</v>
      </c>
      <c r="D29" s="21">
        <v>119.7</v>
      </c>
      <c r="E29" s="21">
        <v>116.7</v>
      </c>
      <c r="F29" s="21">
        <v>112.3</v>
      </c>
      <c r="G29" s="21">
        <v>112</v>
      </c>
      <c r="H29" s="21">
        <v>112.3</v>
      </c>
      <c r="I29" s="21">
        <v>112.7</v>
      </c>
      <c r="J29" s="21">
        <v>112.9</v>
      </c>
      <c r="K29" s="21">
        <v>112.5</v>
      </c>
      <c r="L29" s="21">
        <v>111.5</v>
      </c>
      <c r="M29" s="21">
        <v>100.1</v>
      </c>
      <c r="N29" s="21">
        <v>89.2</v>
      </c>
      <c r="O29" s="21">
        <v>90.6</v>
      </c>
      <c r="P29" s="21">
        <v>89.7</v>
      </c>
      <c r="Q29" s="21">
        <v>88.5</v>
      </c>
      <c r="R29" s="21">
        <v>88.8</v>
      </c>
      <c r="S29" s="21">
        <v>87</v>
      </c>
      <c r="T29" s="21">
        <v>86.4</v>
      </c>
      <c r="U29" s="21">
        <v>86.3</v>
      </c>
      <c r="V29" s="21">
        <v>85.7</v>
      </c>
      <c r="W29" s="21">
        <v>86.5</v>
      </c>
      <c r="X29" s="21">
        <v>87.3</v>
      </c>
      <c r="Y29" s="21">
        <v>87.1</v>
      </c>
      <c r="Z29" s="21">
        <v>90.5</v>
      </c>
      <c r="AA29" s="21">
        <v>89.8</v>
      </c>
      <c r="AB29" s="21">
        <v>92.4</v>
      </c>
      <c r="AC29" s="21">
        <v>94.6</v>
      </c>
      <c r="AD29" s="21">
        <v>97</v>
      </c>
      <c r="AE29" s="21">
        <v>99.4</v>
      </c>
      <c r="AF29" s="21">
        <v>102.3</v>
      </c>
      <c r="AG29" s="21">
        <v>104.9</v>
      </c>
      <c r="AH29" s="21">
        <v>106.9</v>
      </c>
      <c r="AI29" s="21">
        <v>107.2</v>
      </c>
      <c r="AJ29" s="21">
        <v>106.8</v>
      </c>
      <c r="AK29" s="21">
        <v>105.8</v>
      </c>
      <c r="AL29" s="21">
        <v>85.6</v>
      </c>
      <c r="AM29" s="21">
        <v>85.9</v>
      </c>
      <c r="AN29" s="21">
        <v>95.7</v>
      </c>
      <c r="AO29" s="21">
        <v>97.6</v>
      </c>
      <c r="AP29" s="21">
        <v>98.9</v>
      </c>
      <c r="AQ29" s="21">
        <v>100.3</v>
      </c>
      <c r="AR29" s="21">
        <v>99.2</v>
      </c>
      <c r="AS29" s="21">
        <v>96.1</v>
      </c>
      <c r="AT29" s="21">
        <v>95.4</v>
      </c>
      <c r="AU29" s="21">
        <v>96.3</v>
      </c>
      <c r="AV29" s="21">
        <v>97.3</v>
      </c>
      <c r="AW29" s="21">
        <v>97.7</v>
      </c>
    </row>
    <row r="30" spans="1:49" ht="24">
      <c r="A30" s="8" t="s">
        <v>135</v>
      </c>
      <c r="B30" s="21">
        <v>114.5</v>
      </c>
      <c r="C30" s="21">
        <v>111.2</v>
      </c>
      <c r="D30" s="21">
        <v>109.1</v>
      </c>
      <c r="E30" s="21">
        <v>104.6</v>
      </c>
      <c r="F30" s="21">
        <v>101.5</v>
      </c>
      <c r="G30" s="21">
        <v>100.9</v>
      </c>
      <c r="H30" s="21">
        <v>100.4</v>
      </c>
      <c r="I30" s="21">
        <v>100.2</v>
      </c>
      <c r="J30" s="21">
        <v>100.7</v>
      </c>
      <c r="K30" s="21">
        <v>100.3</v>
      </c>
      <c r="L30" s="21">
        <v>100.8</v>
      </c>
      <c r="M30" s="21">
        <v>101.2</v>
      </c>
      <c r="N30" s="21">
        <v>95.7</v>
      </c>
      <c r="O30" s="21">
        <v>97.5</v>
      </c>
      <c r="P30" s="21">
        <v>95.9</v>
      </c>
      <c r="Q30" s="21">
        <v>96.2</v>
      </c>
      <c r="R30" s="21">
        <v>97</v>
      </c>
      <c r="S30" s="21">
        <v>97</v>
      </c>
      <c r="T30" s="21">
        <v>97</v>
      </c>
      <c r="U30" s="21">
        <v>97</v>
      </c>
      <c r="V30" s="21">
        <v>96.3</v>
      </c>
      <c r="W30" s="21">
        <v>96</v>
      </c>
      <c r="X30" s="21">
        <v>95.8</v>
      </c>
      <c r="Y30" s="21">
        <v>94.6</v>
      </c>
      <c r="Z30" s="21">
        <v>94.9</v>
      </c>
      <c r="AA30" s="21">
        <v>98.3</v>
      </c>
      <c r="AB30" s="21">
        <v>99.8</v>
      </c>
      <c r="AC30" s="21">
        <v>100.3</v>
      </c>
      <c r="AD30" s="21">
        <v>100.3</v>
      </c>
      <c r="AE30" s="21">
        <v>100.7</v>
      </c>
      <c r="AF30" s="21">
        <v>101.4</v>
      </c>
      <c r="AG30" s="21">
        <v>101.7</v>
      </c>
      <c r="AH30" s="21">
        <v>102</v>
      </c>
      <c r="AI30" s="21">
        <v>101.8</v>
      </c>
      <c r="AJ30" s="21">
        <v>101.8</v>
      </c>
      <c r="AK30" s="21">
        <v>103.1</v>
      </c>
      <c r="AL30" s="21">
        <v>98</v>
      </c>
      <c r="AM30" s="21">
        <v>91.6</v>
      </c>
      <c r="AN30" s="21">
        <v>95.4</v>
      </c>
      <c r="AO30" s="21">
        <v>96.2</v>
      </c>
      <c r="AP30" s="21">
        <v>97.1</v>
      </c>
      <c r="AQ30" s="21">
        <v>97.2</v>
      </c>
      <c r="AR30" s="21">
        <v>97.2</v>
      </c>
      <c r="AS30" s="21">
        <v>97.1</v>
      </c>
      <c r="AT30" s="21">
        <v>97</v>
      </c>
      <c r="AU30" s="21">
        <v>97.5</v>
      </c>
      <c r="AV30" s="21">
        <v>97</v>
      </c>
      <c r="AW30" s="21">
        <v>95.9</v>
      </c>
    </row>
    <row r="31" spans="1:49" ht="12.75">
      <c r="A31" s="6" t="s">
        <v>32</v>
      </c>
      <c r="B31" s="21">
        <v>114.9</v>
      </c>
      <c r="C31" s="21">
        <v>111.8</v>
      </c>
      <c r="D31" s="21">
        <v>110.8</v>
      </c>
      <c r="E31" s="21">
        <v>111.2</v>
      </c>
      <c r="F31" s="21">
        <v>112.1</v>
      </c>
      <c r="G31" s="21">
        <v>114.1</v>
      </c>
      <c r="H31" s="21">
        <v>111.6</v>
      </c>
      <c r="I31" s="21">
        <v>111.7</v>
      </c>
      <c r="J31" s="21">
        <v>110.9</v>
      </c>
      <c r="K31" s="21">
        <v>109.8</v>
      </c>
      <c r="L31" s="21">
        <v>109.7</v>
      </c>
      <c r="M31" s="21">
        <v>109.8</v>
      </c>
      <c r="N31" s="21">
        <v>100.5</v>
      </c>
      <c r="O31" s="21">
        <v>102.2</v>
      </c>
      <c r="P31" s="21">
        <v>101.3</v>
      </c>
      <c r="Q31" s="21">
        <v>100.2</v>
      </c>
      <c r="R31" s="21">
        <v>100</v>
      </c>
      <c r="S31" s="21">
        <v>99.4</v>
      </c>
      <c r="T31" s="21">
        <v>102</v>
      </c>
      <c r="U31" s="21">
        <v>102</v>
      </c>
      <c r="V31" s="21">
        <v>101.5</v>
      </c>
      <c r="W31" s="21">
        <v>101.2</v>
      </c>
      <c r="X31" s="21">
        <v>100.5</v>
      </c>
      <c r="Y31" s="21">
        <v>98.6</v>
      </c>
      <c r="Z31" s="21">
        <v>93.7</v>
      </c>
      <c r="AA31" s="21">
        <v>100.4</v>
      </c>
      <c r="AB31" s="21">
        <v>98.3</v>
      </c>
      <c r="AC31" s="21">
        <v>98.5</v>
      </c>
      <c r="AD31" s="21">
        <v>97.7</v>
      </c>
      <c r="AE31" s="21">
        <v>96.4</v>
      </c>
      <c r="AF31" s="21">
        <v>97.4</v>
      </c>
      <c r="AG31" s="21">
        <v>96.1</v>
      </c>
      <c r="AH31" s="21">
        <v>96.4</v>
      </c>
      <c r="AI31" s="21">
        <v>96.4</v>
      </c>
      <c r="AJ31" s="21">
        <v>96.1</v>
      </c>
      <c r="AK31" s="21">
        <v>97.3</v>
      </c>
      <c r="AL31" s="21">
        <v>102.5</v>
      </c>
      <c r="AM31" s="21">
        <v>95.2</v>
      </c>
      <c r="AN31" s="21">
        <v>101.2</v>
      </c>
      <c r="AO31" s="21">
        <v>103.4</v>
      </c>
      <c r="AP31" s="21">
        <v>105.1</v>
      </c>
      <c r="AQ31" s="21">
        <v>106.3</v>
      </c>
      <c r="AR31" s="21">
        <v>105.9</v>
      </c>
      <c r="AS31" s="21">
        <v>106.4</v>
      </c>
      <c r="AT31" s="21">
        <v>105.8</v>
      </c>
      <c r="AU31" s="21">
        <v>105.5</v>
      </c>
      <c r="AV31" s="21">
        <v>104.8</v>
      </c>
      <c r="AW31" s="21">
        <v>104</v>
      </c>
    </row>
    <row r="32" spans="1:49" ht="12.75">
      <c r="A32" s="6" t="s">
        <v>33</v>
      </c>
      <c r="B32" s="21">
        <v>100.3</v>
      </c>
      <c r="C32" s="21">
        <v>105</v>
      </c>
      <c r="D32" s="21">
        <v>105.7</v>
      </c>
      <c r="E32" s="21">
        <v>112.6</v>
      </c>
      <c r="F32" s="21">
        <v>119.5</v>
      </c>
      <c r="G32" s="21">
        <v>118.1</v>
      </c>
      <c r="H32" s="21">
        <v>114.2</v>
      </c>
      <c r="I32" s="21">
        <v>110.1</v>
      </c>
      <c r="J32" s="21">
        <v>107.2</v>
      </c>
      <c r="K32" s="21">
        <v>110.5</v>
      </c>
      <c r="L32" s="21">
        <v>111.5</v>
      </c>
      <c r="M32" s="21">
        <v>112.8</v>
      </c>
      <c r="N32" s="21">
        <v>143.1</v>
      </c>
      <c r="O32" s="21">
        <v>138.6</v>
      </c>
      <c r="P32" s="21">
        <v>140.6</v>
      </c>
      <c r="Q32" s="21">
        <v>153.4</v>
      </c>
      <c r="R32" s="21">
        <v>157.1</v>
      </c>
      <c r="S32" s="21">
        <v>162.7</v>
      </c>
      <c r="T32" s="21">
        <v>169.4</v>
      </c>
      <c r="U32" s="21">
        <v>174.4</v>
      </c>
      <c r="V32" s="21">
        <v>178.1</v>
      </c>
      <c r="W32" s="21">
        <v>174</v>
      </c>
      <c r="X32" s="21">
        <v>173</v>
      </c>
      <c r="Y32" s="21">
        <v>171</v>
      </c>
      <c r="Z32" s="21">
        <v>122.5</v>
      </c>
      <c r="AA32" s="21">
        <v>120.8</v>
      </c>
      <c r="AB32" s="21">
        <v>118.1</v>
      </c>
      <c r="AC32" s="21">
        <v>114.2</v>
      </c>
      <c r="AD32" s="21">
        <v>112.7</v>
      </c>
      <c r="AE32" s="21">
        <v>110.7</v>
      </c>
      <c r="AF32" s="21">
        <v>109.2</v>
      </c>
      <c r="AG32" s="21">
        <v>108.8</v>
      </c>
      <c r="AH32" s="21">
        <v>108.4</v>
      </c>
      <c r="AI32" s="21">
        <v>107.5</v>
      </c>
      <c r="AJ32" s="21">
        <v>106.9</v>
      </c>
      <c r="AK32" s="21">
        <v>106.6</v>
      </c>
      <c r="AL32" s="21">
        <v>107.1</v>
      </c>
      <c r="AM32" s="21">
        <v>95.6</v>
      </c>
      <c r="AN32" s="21">
        <v>96.4</v>
      </c>
      <c r="AO32" s="21">
        <v>99.5</v>
      </c>
      <c r="AP32" s="21">
        <v>98.6</v>
      </c>
      <c r="AQ32" s="21">
        <v>99.7</v>
      </c>
      <c r="AR32" s="21">
        <v>98.1</v>
      </c>
      <c r="AS32" s="21">
        <v>95.4</v>
      </c>
      <c r="AT32" s="21">
        <v>94.4</v>
      </c>
      <c r="AU32" s="21">
        <v>94.3</v>
      </c>
      <c r="AV32" s="21">
        <v>94.9</v>
      </c>
      <c r="AW32" s="21">
        <v>95.3</v>
      </c>
    </row>
    <row r="33" spans="1:49" ht="12.75">
      <c r="A33" s="6" t="s">
        <v>34</v>
      </c>
      <c r="B33" s="21">
        <v>107.1</v>
      </c>
      <c r="C33" s="21">
        <v>102.4</v>
      </c>
      <c r="D33" s="21">
        <v>100.6</v>
      </c>
      <c r="E33" s="21">
        <v>100</v>
      </c>
      <c r="F33" s="21">
        <v>100.8</v>
      </c>
      <c r="G33" s="21">
        <v>100.7</v>
      </c>
      <c r="H33" s="21">
        <v>102</v>
      </c>
      <c r="I33" s="21">
        <v>104.3</v>
      </c>
      <c r="J33" s="21">
        <v>104.5</v>
      </c>
      <c r="K33" s="21">
        <v>104.3</v>
      </c>
      <c r="L33" s="21">
        <v>105.8</v>
      </c>
      <c r="M33" s="21">
        <v>107.6</v>
      </c>
      <c r="N33" s="21">
        <v>112.6</v>
      </c>
      <c r="O33" s="21">
        <v>110.3</v>
      </c>
      <c r="P33" s="21">
        <v>107.7</v>
      </c>
      <c r="Q33" s="21">
        <v>106.6</v>
      </c>
      <c r="R33" s="21">
        <v>105.6</v>
      </c>
      <c r="S33" s="21">
        <v>105.4</v>
      </c>
      <c r="T33" s="21">
        <v>105.4</v>
      </c>
      <c r="U33" s="21">
        <v>104.1</v>
      </c>
      <c r="V33" s="21">
        <v>102.8</v>
      </c>
      <c r="W33" s="21">
        <v>101.2</v>
      </c>
      <c r="X33" s="21">
        <v>99.4</v>
      </c>
      <c r="Y33" s="21">
        <v>97.6</v>
      </c>
      <c r="Z33" s="21">
        <v>91.1</v>
      </c>
      <c r="AA33" s="21">
        <v>98.5</v>
      </c>
      <c r="AB33" s="21">
        <v>99.8</v>
      </c>
      <c r="AC33" s="21">
        <v>97.7</v>
      </c>
      <c r="AD33" s="21">
        <v>97</v>
      </c>
      <c r="AE33" s="21">
        <v>95.5</v>
      </c>
      <c r="AF33" s="21">
        <v>93.3</v>
      </c>
      <c r="AG33" s="21">
        <v>93.2</v>
      </c>
      <c r="AH33" s="21">
        <v>92.7</v>
      </c>
      <c r="AI33" s="21">
        <v>93.4</v>
      </c>
      <c r="AJ33" s="21">
        <v>93.3</v>
      </c>
      <c r="AK33" s="21">
        <v>94.1</v>
      </c>
      <c r="AL33" s="21">
        <v>95.1</v>
      </c>
      <c r="AM33" s="21">
        <v>88.3</v>
      </c>
      <c r="AN33" s="21">
        <v>90.4</v>
      </c>
      <c r="AO33" s="21">
        <v>92.3</v>
      </c>
      <c r="AP33" s="21">
        <v>87.8</v>
      </c>
      <c r="AQ33" s="21">
        <v>86.3</v>
      </c>
      <c r="AR33" s="21">
        <v>86</v>
      </c>
      <c r="AS33" s="21">
        <v>85</v>
      </c>
      <c r="AT33" s="21">
        <v>85.5</v>
      </c>
      <c r="AU33" s="21">
        <v>86.5</v>
      </c>
      <c r="AV33" s="21">
        <v>88</v>
      </c>
      <c r="AW33" s="21">
        <v>88.8</v>
      </c>
    </row>
    <row r="34" spans="1:49" ht="12.75">
      <c r="A34" s="6" t="s">
        <v>35</v>
      </c>
      <c r="B34" s="21">
        <v>109.7</v>
      </c>
      <c r="C34" s="21">
        <v>105.8</v>
      </c>
      <c r="D34" s="21">
        <v>104.5</v>
      </c>
      <c r="E34" s="21">
        <v>101.8</v>
      </c>
      <c r="F34" s="21">
        <v>100.8</v>
      </c>
      <c r="G34" s="21">
        <v>100.6</v>
      </c>
      <c r="H34" s="21">
        <v>100.4</v>
      </c>
      <c r="I34" s="21">
        <v>100.7</v>
      </c>
      <c r="J34" s="21">
        <v>102</v>
      </c>
      <c r="K34" s="21">
        <v>103.2</v>
      </c>
      <c r="L34" s="21">
        <v>103.7</v>
      </c>
      <c r="M34" s="21">
        <v>103.4</v>
      </c>
      <c r="N34" s="21">
        <v>99.1</v>
      </c>
      <c r="O34" s="21">
        <v>102.1</v>
      </c>
      <c r="P34" s="21">
        <v>100.9</v>
      </c>
      <c r="Q34" s="21">
        <v>100.6</v>
      </c>
      <c r="R34" s="21">
        <v>101.2</v>
      </c>
      <c r="S34" s="21">
        <v>100.8</v>
      </c>
      <c r="T34" s="21">
        <v>100.5</v>
      </c>
      <c r="U34" s="21">
        <v>100.1</v>
      </c>
      <c r="V34" s="21">
        <v>98.1</v>
      </c>
      <c r="W34" s="21">
        <v>98.4</v>
      </c>
      <c r="X34" s="21">
        <v>98.3</v>
      </c>
      <c r="Y34" s="21">
        <v>97.7</v>
      </c>
      <c r="Z34" s="21">
        <v>95.5</v>
      </c>
      <c r="AA34" s="21">
        <v>96.8</v>
      </c>
      <c r="AB34" s="21">
        <v>97.1</v>
      </c>
      <c r="AC34" s="21">
        <v>98.9</v>
      </c>
      <c r="AD34" s="21">
        <v>98</v>
      </c>
      <c r="AE34" s="21">
        <v>97.5</v>
      </c>
      <c r="AF34" s="21">
        <v>97.5</v>
      </c>
      <c r="AG34" s="21">
        <v>97.1</v>
      </c>
      <c r="AH34" s="21">
        <v>98</v>
      </c>
      <c r="AI34" s="21">
        <v>97</v>
      </c>
      <c r="AJ34" s="21">
        <v>96.2</v>
      </c>
      <c r="AK34" s="21">
        <v>97.3</v>
      </c>
      <c r="AL34" s="21">
        <v>98.9</v>
      </c>
      <c r="AM34" s="21">
        <v>94.7</v>
      </c>
      <c r="AN34" s="21">
        <v>97.7</v>
      </c>
      <c r="AO34" s="21">
        <v>95.8</v>
      </c>
      <c r="AP34" s="21">
        <v>96.8</v>
      </c>
      <c r="AQ34" s="21">
        <v>96.3</v>
      </c>
      <c r="AR34" s="21">
        <v>96.3</v>
      </c>
      <c r="AS34" s="21">
        <v>96.6</v>
      </c>
      <c r="AT34" s="21">
        <v>96.6</v>
      </c>
      <c r="AU34" s="21">
        <v>98</v>
      </c>
      <c r="AV34" s="21">
        <v>98.8</v>
      </c>
      <c r="AW34" s="21">
        <v>98</v>
      </c>
    </row>
    <row r="35" spans="1:49" ht="12.75">
      <c r="A35" s="6" t="s">
        <v>36</v>
      </c>
      <c r="B35" s="21">
        <v>103.5</v>
      </c>
      <c r="C35" s="21">
        <v>106</v>
      </c>
      <c r="D35" s="21">
        <v>105.4</v>
      </c>
      <c r="E35" s="21">
        <v>104.2</v>
      </c>
      <c r="F35" s="21">
        <v>102.4</v>
      </c>
      <c r="G35" s="21">
        <v>104.4</v>
      </c>
      <c r="H35" s="21">
        <v>104.3</v>
      </c>
      <c r="I35" s="21">
        <v>104.4</v>
      </c>
      <c r="J35" s="21">
        <v>104.2</v>
      </c>
      <c r="K35" s="21">
        <v>103.1</v>
      </c>
      <c r="L35" s="21">
        <v>103.4</v>
      </c>
      <c r="M35" s="21">
        <v>104.9</v>
      </c>
      <c r="N35" s="21">
        <v>89.7</v>
      </c>
      <c r="O35" s="21">
        <v>96.6</v>
      </c>
      <c r="P35" s="21">
        <v>98.8</v>
      </c>
      <c r="Q35" s="21">
        <v>99.9</v>
      </c>
      <c r="R35" s="21">
        <v>99.9</v>
      </c>
      <c r="S35" s="21">
        <v>100.9</v>
      </c>
      <c r="T35" s="21">
        <v>100.9</v>
      </c>
      <c r="U35" s="21">
        <v>101.7</v>
      </c>
      <c r="V35" s="21">
        <v>102.6</v>
      </c>
      <c r="W35" s="21">
        <v>101.1</v>
      </c>
      <c r="X35" s="21">
        <v>100.1</v>
      </c>
      <c r="Y35" s="21">
        <v>97.4</v>
      </c>
      <c r="Z35" s="21">
        <v>106.3</v>
      </c>
      <c r="AA35" s="21">
        <v>103.8</v>
      </c>
      <c r="AB35" s="21">
        <v>101.4</v>
      </c>
      <c r="AC35" s="21">
        <v>102.7</v>
      </c>
      <c r="AD35" s="21">
        <v>103.5</v>
      </c>
      <c r="AE35" s="21">
        <v>102.5</v>
      </c>
      <c r="AF35" s="21">
        <v>105.2</v>
      </c>
      <c r="AG35" s="21">
        <v>106.4</v>
      </c>
      <c r="AH35" s="21">
        <v>108.4</v>
      </c>
      <c r="AI35" s="21">
        <v>108.8</v>
      </c>
      <c r="AJ35" s="21">
        <v>109.5</v>
      </c>
      <c r="AK35" s="21">
        <v>110.9</v>
      </c>
      <c r="AL35" s="21">
        <v>112.9</v>
      </c>
      <c r="AM35" s="21">
        <v>108.3</v>
      </c>
      <c r="AN35" s="21">
        <v>108.8</v>
      </c>
      <c r="AO35" s="21">
        <v>110.2</v>
      </c>
      <c r="AP35" s="21">
        <v>109.3</v>
      </c>
      <c r="AQ35" s="21">
        <v>107.1</v>
      </c>
      <c r="AR35" s="21">
        <v>102.3</v>
      </c>
      <c r="AS35" s="21">
        <v>99.4</v>
      </c>
      <c r="AT35" s="21">
        <v>98.7</v>
      </c>
      <c r="AU35" s="21">
        <v>98.8</v>
      </c>
      <c r="AV35" s="21">
        <v>98.1</v>
      </c>
      <c r="AW35" s="21">
        <v>97.4</v>
      </c>
    </row>
    <row r="36" spans="1:49" ht="12.75">
      <c r="A36" s="6" t="s">
        <v>37</v>
      </c>
      <c r="B36" s="21">
        <v>147.8</v>
      </c>
      <c r="C36" s="21">
        <v>148.8</v>
      </c>
      <c r="D36" s="21">
        <v>134.7</v>
      </c>
      <c r="E36" s="21">
        <v>123</v>
      </c>
      <c r="F36" s="21">
        <v>116.7</v>
      </c>
      <c r="G36" s="21">
        <v>112.5</v>
      </c>
      <c r="H36" s="21">
        <v>108</v>
      </c>
      <c r="I36" s="21">
        <v>111.1</v>
      </c>
      <c r="J36" s="21">
        <v>111.7</v>
      </c>
      <c r="K36" s="21">
        <v>112.2</v>
      </c>
      <c r="L36" s="21">
        <v>114.3</v>
      </c>
      <c r="M36" s="21">
        <v>114.4</v>
      </c>
      <c r="N36" s="21">
        <v>77.8</v>
      </c>
      <c r="O36" s="21">
        <v>86.5</v>
      </c>
      <c r="P36" s="21">
        <v>95.2</v>
      </c>
      <c r="Q36" s="21">
        <v>99.4</v>
      </c>
      <c r="R36" s="21">
        <v>100.4</v>
      </c>
      <c r="S36" s="21">
        <v>99.8</v>
      </c>
      <c r="T36" s="21">
        <v>97.7</v>
      </c>
      <c r="U36" s="21">
        <v>93.3</v>
      </c>
      <c r="V36" s="21">
        <v>92.7</v>
      </c>
      <c r="W36" s="21">
        <v>91.8</v>
      </c>
      <c r="X36" s="21">
        <v>91.7</v>
      </c>
      <c r="Y36" s="21">
        <v>88.7</v>
      </c>
      <c r="Z36" s="21">
        <v>93.3</v>
      </c>
      <c r="AA36" s="21">
        <v>97</v>
      </c>
      <c r="AB36" s="21">
        <v>95.9</v>
      </c>
      <c r="AC36" s="21">
        <v>94</v>
      </c>
      <c r="AD36" s="21">
        <v>93.7</v>
      </c>
      <c r="AE36" s="21">
        <v>93.4</v>
      </c>
      <c r="AF36" s="21">
        <v>95.1</v>
      </c>
      <c r="AG36" s="21">
        <v>97.8</v>
      </c>
      <c r="AH36" s="21">
        <v>94</v>
      </c>
      <c r="AI36" s="21">
        <v>94.2</v>
      </c>
      <c r="AJ36" s="21">
        <v>92.5</v>
      </c>
      <c r="AK36" s="21">
        <v>95.4</v>
      </c>
      <c r="AL36" s="21">
        <v>101.6</v>
      </c>
      <c r="AM36" s="21">
        <v>85.1</v>
      </c>
      <c r="AN36" s="21">
        <v>88.7</v>
      </c>
      <c r="AO36" s="21">
        <v>96.1</v>
      </c>
      <c r="AP36" s="21">
        <v>94.1</v>
      </c>
      <c r="AQ36" s="21">
        <v>98.3</v>
      </c>
      <c r="AR36" s="21">
        <v>90.4</v>
      </c>
      <c r="AS36" s="21">
        <v>91.5</v>
      </c>
      <c r="AT36" s="21">
        <v>97.3</v>
      </c>
      <c r="AU36" s="21">
        <v>97.4</v>
      </c>
      <c r="AV36" s="21">
        <v>96.3</v>
      </c>
      <c r="AW36" s="21">
        <v>93.9</v>
      </c>
    </row>
    <row r="37" spans="1:49" ht="12.75">
      <c r="A37" s="6" t="s">
        <v>38</v>
      </c>
      <c r="B37" s="21">
        <v>111.1</v>
      </c>
      <c r="C37" s="21">
        <v>110</v>
      </c>
      <c r="D37" s="21">
        <v>108</v>
      </c>
      <c r="E37" s="21">
        <v>104.2</v>
      </c>
      <c r="F37" s="21">
        <v>103.9</v>
      </c>
      <c r="G37" s="21">
        <v>104.6</v>
      </c>
      <c r="H37" s="21">
        <v>104.1</v>
      </c>
      <c r="I37" s="21">
        <v>102.9</v>
      </c>
      <c r="J37" s="21">
        <v>102.5</v>
      </c>
      <c r="K37" s="21">
        <v>102.1</v>
      </c>
      <c r="L37" s="21">
        <v>100.6</v>
      </c>
      <c r="M37" s="21">
        <v>101.1</v>
      </c>
      <c r="N37" s="21">
        <v>94.2</v>
      </c>
      <c r="O37" s="21">
        <v>98.5</v>
      </c>
      <c r="P37" s="21">
        <v>98.4</v>
      </c>
      <c r="Q37" s="21">
        <v>100.3</v>
      </c>
      <c r="R37" s="21">
        <v>103.5</v>
      </c>
      <c r="S37" s="21">
        <v>105.9</v>
      </c>
      <c r="T37" s="21">
        <v>107.2</v>
      </c>
      <c r="U37" s="21">
        <v>109.3</v>
      </c>
      <c r="V37" s="21">
        <v>111.2</v>
      </c>
      <c r="W37" s="21">
        <v>111.1</v>
      </c>
      <c r="X37" s="21">
        <v>112.4</v>
      </c>
      <c r="Y37" s="21">
        <v>109.1</v>
      </c>
      <c r="Z37" s="21">
        <v>93.5</v>
      </c>
      <c r="AA37" s="21">
        <v>104.5</v>
      </c>
      <c r="AB37" s="21">
        <v>104.4</v>
      </c>
      <c r="AC37" s="21">
        <v>104</v>
      </c>
      <c r="AD37" s="21">
        <v>101.3</v>
      </c>
      <c r="AE37" s="21">
        <v>99.5</v>
      </c>
      <c r="AF37" s="21">
        <v>100.3</v>
      </c>
      <c r="AG37" s="21">
        <v>98.7</v>
      </c>
      <c r="AH37" s="21">
        <v>97.4</v>
      </c>
      <c r="AI37" s="21">
        <v>98.2</v>
      </c>
      <c r="AJ37" s="21">
        <v>99.1</v>
      </c>
      <c r="AK37" s="21">
        <v>101.1</v>
      </c>
      <c r="AL37" s="21">
        <v>122.1</v>
      </c>
      <c r="AM37" s="21">
        <v>99.1</v>
      </c>
      <c r="AN37" s="21">
        <v>100.4</v>
      </c>
      <c r="AO37" s="21">
        <v>101.4</v>
      </c>
      <c r="AP37" s="21">
        <v>103.2</v>
      </c>
      <c r="AQ37" s="21">
        <v>102.2</v>
      </c>
      <c r="AR37" s="21">
        <v>103.4</v>
      </c>
      <c r="AS37" s="21">
        <v>106</v>
      </c>
      <c r="AT37" s="21">
        <v>107.3</v>
      </c>
      <c r="AU37" s="21">
        <v>107.4</v>
      </c>
      <c r="AV37" s="21">
        <v>107.1</v>
      </c>
      <c r="AW37" s="21">
        <v>104.1</v>
      </c>
    </row>
    <row r="38" spans="1:49" ht="24">
      <c r="A38" s="4" t="s">
        <v>110</v>
      </c>
      <c r="B38" s="20">
        <v>100.4</v>
      </c>
      <c r="C38" s="20">
        <v>103.7</v>
      </c>
      <c r="D38" s="20">
        <v>104</v>
      </c>
      <c r="E38" s="20">
        <v>103.4</v>
      </c>
      <c r="F38" s="20">
        <v>104.2</v>
      </c>
      <c r="G38" s="20">
        <v>104.9</v>
      </c>
      <c r="H38" s="20">
        <v>105.9</v>
      </c>
      <c r="I38" s="20">
        <v>107.2</v>
      </c>
      <c r="J38" s="20">
        <v>107.9</v>
      </c>
      <c r="K38" s="20">
        <v>109</v>
      </c>
      <c r="L38" s="20">
        <v>107.4</v>
      </c>
      <c r="M38" s="20">
        <v>106.8</v>
      </c>
      <c r="N38" s="20">
        <v>104.6</v>
      </c>
      <c r="O38" s="20">
        <v>110.3</v>
      </c>
      <c r="P38" s="20">
        <v>112.4</v>
      </c>
      <c r="Q38" s="20">
        <v>115.3</v>
      </c>
      <c r="R38" s="20">
        <v>113.8</v>
      </c>
      <c r="S38" s="20">
        <v>110.6</v>
      </c>
      <c r="T38" s="20">
        <v>109.9</v>
      </c>
      <c r="U38" s="20">
        <v>108.5</v>
      </c>
      <c r="V38" s="20">
        <v>106.7</v>
      </c>
      <c r="W38" s="20">
        <v>105.5</v>
      </c>
      <c r="X38" s="20">
        <v>106.4</v>
      </c>
      <c r="Y38" s="20">
        <v>105.9</v>
      </c>
      <c r="Z38" s="20">
        <v>97.1</v>
      </c>
      <c r="AA38" s="20">
        <v>101</v>
      </c>
      <c r="AB38" s="20">
        <v>102</v>
      </c>
      <c r="AC38" s="20">
        <v>101.5</v>
      </c>
      <c r="AD38" s="20">
        <v>102.2</v>
      </c>
      <c r="AE38" s="20">
        <v>101.9</v>
      </c>
      <c r="AF38" s="20">
        <v>101.9</v>
      </c>
      <c r="AG38" s="20">
        <v>102</v>
      </c>
      <c r="AH38" s="20">
        <v>102.4</v>
      </c>
      <c r="AI38" s="20">
        <v>102.4</v>
      </c>
      <c r="AJ38" s="20">
        <v>101.7</v>
      </c>
      <c r="AK38" s="20">
        <v>103.1</v>
      </c>
      <c r="AL38" s="20">
        <v>107.4</v>
      </c>
      <c r="AM38" s="20">
        <v>97.9</v>
      </c>
      <c r="AN38" s="20">
        <v>98.5</v>
      </c>
      <c r="AO38" s="20">
        <v>100.5</v>
      </c>
      <c r="AP38" s="20">
        <v>102.2</v>
      </c>
      <c r="AQ38" s="20">
        <v>104.6</v>
      </c>
      <c r="AR38" s="20">
        <v>104.4</v>
      </c>
      <c r="AS38" s="20">
        <v>104.1</v>
      </c>
      <c r="AT38" s="20">
        <v>104.1</v>
      </c>
      <c r="AU38" s="20">
        <v>103.6</v>
      </c>
      <c r="AV38" s="20">
        <v>103.3</v>
      </c>
      <c r="AW38" s="20">
        <v>102</v>
      </c>
    </row>
    <row r="39" spans="1:49" ht="12.75">
      <c r="A39" s="6" t="s">
        <v>39</v>
      </c>
      <c r="B39" s="21">
        <v>141.1</v>
      </c>
      <c r="C39" s="21">
        <v>130.5</v>
      </c>
      <c r="D39" s="21">
        <v>126.6</v>
      </c>
      <c r="E39" s="21">
        <v>118.6</v>
      </c>
      <c r="F39" s="21">
        <v>112</v>
      </c>
      <c r="G39" s="21">
        <v>109.6</v>
      </c>
      <c r="H39" s="21">
        <v>106.9</v>
      </c>
      <c r="I39" s="21">
        <v>104.9</v>
      </c>
      <c r="J39" s="21">
        <v>104.9</v>
      </c>
      <c r="K39" s="21">
        <v>107</v>
      </c>
      <c r="L39" s="21">
        <v>107.6</v>
      </c>
      <c r="M39" s="21">
        <v>106.4</v>
      </c>
      <c r="N39" s="21">
        <v>68.9</v>
      </c>
      <c r="O39" s="21">
        <v>76.9</v>
      </c>
      <c r="P39" s="21">
        <v>83.4</v>
      </c>
      <c r="Q39" s="21">
        <v>90.6</v>
      </c>
      <c r="R39" s="21">
        <v>90.5</v>
      </c>
      <c r="S39" s="21">
        <v>92.4</v>
      </c>
      <c r="T39" s="21">
        <v>95.4</v>
      </c>
      <c r="U39" s="21">
        <v>96.7</v>
      </c>
      <c r="V39" s="21">
        <v>97.6</v>
      </c>
      <c r="W39" s="21">
        <v>97</v>
      </c>
      <c r="X39" s="21">
        <v>96.7</v>
      </c>
      <c r="Y39" s="21">
        <v>96.3</v>
      </c>
      <c r="Z39" s="21">
        <v>107.3</v>
      </c>
      <c r="AA39" s="21">
        <v>105.8</v>
      </c>
      <c r="AB39" s="21">
        <v>101.9</v>
      </c>
      <c r="AC39" s="21">
        <v>104.2</v>
      </c>
      <c r="AD39" s="21">
        <v>103.4</v>
      </c>
      <c r="AE39" s="21">
        <v>100.9</v>
      </c>
      <c r="AF39" s="21">
        <v>98.1</v>
      </c>
      <c r="AG39" s="21">
        <v>97.1</v>
      </c>
      <c r="AH39" s="21">
        <v>95.8</v>
      </c>
      <c r="AI39" s="21">
        <v>93.5</v>
      </c>
      <c r="AJ39" s="21">
        <v>90.9</v>
      </c>
      <c r="AK39" s="21">
        <v>91.9</v>
      </c>
      <c r="AL39" s="21">
        <v>81.4</v>
      </c>
      <c r="AM39" s="21">
        <v>86.4</v>
      </c>
      <c r="AN39" s="21">
        <v>85</v>
      </c>
      <c r="AO39" s="21">
        <v>82.5</v>
      </c>
      <c r="AP39" s="21">
        <v>81.2</v>
      </c>
      <c r="AQ39" s="21">
        <v>82.6</v>
      </c>
      <c r="AR39" s="21">
        <v>83.7</v>
      </c>
      <c r="AS39" s="21">
        <v>80.9</v>
      </c>
      <c r="AT39" s="21">
        <v>85.6</v>
      </c>
      <c r="AU39" s="21">
        <v>87.5</v>
      </c>
      <c r="AV39" s="21">
        <v>90.6</v>
      </c>
      <c r="AW39" s="21">
        <v>91.9</v>
      </c>
    </row>
    <row r="40" spans="1:49" ht="12.75">
      <c r="A40" s="6" t="s">
        <v>43</v>
      </c>
      <c r="B40" s="21">
        <v>66.6</v>
      </c>
      <c r="C40" s="21">
        <v>75.2</v>
      </c>
      <c r="D40" s="21">
        <v>77.5</v>
      </c>
      <c r="E40" s="21">
        <v>82.5</v>
      </c>
      <c r="F40" s="21">
        <v>83.5</v>
      </c>
      <c r="G40" s="21">
        <v>83.1</v>
      </c>
      <c r="H40" s="21">
        <v>82.6</v>
      </c>
      <c r="I40" s="21">
        <v>82.4</v>
      </c>
      <c r="J40" s="21">
        <v>81.9</v>
      </c>
      <c r="K40" s="21">
        <v>83.7</v>
      </c>
      <c r="L40" s="21">
        <v>120.1</v>
      </c>
      <c r="M40" s="21">
        <v>154.5</v>
      </c>
      <c r="N40" s="21">
        <v>134.4</v>
      </c>
      <c r="O40" s="21">
        <v>125.2</v>
      </c>
      <c r="P40" s="21">
        <v>117.8</v>
      </c>
      <c r="Q40" s="21">
        <v>111.1</v>
      </c>
      <c r="R40" s="21">
        <v>110.9</v>
      </c>
      <c r="S40" s="21">
        <v>112.9</v>
      </c>
      <c r="T40" s="21">
        <v>113.9</v>
      </c>
      <c r="U40" s="21">
        <v>116</v>
      </c>
      <c r="V40" s="21">
        <v>116.6</v>
      </c>
      <c r="W40" s="21">
        <v>111</v>
      </c>
      <c r="X40" s="21">
        <v>77.2</v>
      </c>
      <c r="Y40" s="21">
        <v>59.8</v>
      </c>
      <c r="Z40" s="21">
        <v>86.3</v>
      </c>
      <c r="AA40" s="21">
        <v>86.2</v>
      </c>
      <c r="AB40" s="21">
        <v>84.1</v>
      </c>
      <c r="AC40" s="21">
        <v>82.9</v>
      </c>
      <c r="AD40" s="21">
        <v>82.5</v>
      </c>
      <c r="AE40" s="21">
        <v>81.1</v>
      </c>
      <c r="AF40" s="21">
        <v>80.8</v>
      </c>
      <c r="AG40" s="21">
        <v>79.5</v>
      </c>
      <c r="AH40" s="21">
        <v>78.8</v>
      </c>
      <c r="AI40" s="21">
        <v>80.9</v>
      </c>
      <c r="AJ40" s="21">
        <v>81.7</v>
      </c>
      <c r="AK40" s="21">
        <v>87.7</v>
      </c>
      <c r="AL40" s="21">
        <v>111.4</v>
      </c>
      <c r="AM40" s="21">
        <v>100.7</v>
      </c>
      <c r="AN40" s="21">
        <v>100.3</v>
      </c>
      <c r="AO40" s="21">
        <v>108.6</v>
      </c>
      <c r="AP40" s="21">
        <v>108</v>
      </c>
      <c r="AQ40" s="21">
        <v>107.8</v>
      </c>
      <c r="AR40" s="21">
        <v>102.6</v>
      </c>
      <c r="AS40" s="21">
        <v>101.9</v>
      </c>
      <c r="AT40" s="21">
        <v>101.8</v>
      </c>
      <c r="AU40" s="21">
        <v>104.1</v>
      </c>
      <c r="AV40" s="21">
        <v>102.7</v>
      </c>
      <c r="AW40" s="21">
        <v>95.7</v>
      </c>
    </row>
    <row r="41" spans="1:49" ht="12.75">
      <c r="A41" s="6" t="s">
        <v>47</v>
      </c>
      <c r="B41" s="21">
        <v>102</v>
      </c>
      <c r="C41" s="21">
        <v>105.7</v>
      </c>
      <c r="D41" s="21">
        <v>105.1</v>
      </c>
      <c r="E41" s="21">
        <v>102.1</v>
      </c>
      <c r="F41" s="21">
        <v>101</v>
      </c>
      <c r="G41" s="21">
        <v>100.6</v>
      </c>
      <c r="H41" s="21">
        <v>101.1</v>
      </c>
      <c r="I41" s="21">
        <v>102.8</v>
      </c>
      <c r="J41" s="21">
        <v>104.9</v>
      </c>
      <c r="K41" s="21">
        <v>105.1</v>
      </c>
      <c r="L41" s="21">
        <v>100.5</v>
      </c>
      <c r="M41" s="21">
        <v>100.2</v>
      </c>
      <c r="N41" s="21">
        <v>100</v>
      </c>
      <c r="O41" s="21">
        <v>106.3</v>
      </c>
      <c r="P41" s="21">
        <v>108.4</v>
      </c>
      <c r="Q41" s="21">
        <v>113.2</v>
      </c>
      <c r="R41" s="21">
        <v>114.8</v>
      </c>
      <c r="S41" s="21">
        <v>110.4</v>
      </c>
      <c r="T41" s="21">
        <v>110.2</v>
      </c>
      <c r="U41" s="21">
        <v>107.3</v>
      </c>
      <c r="V41" s="21">
        <v>101.1</v>
      </c>
      <c r="W41" s="21">
        <v>99.9</v>
      </c>
      <c r="X41" s="21">
        <v>101.7</v>
      </c>
      <c r="Y41" s="21">
        <v>102.1</v>
      </c>
      <c r="Z41" s="21">
        <v>90.4</v>
      </c>
      <c r="AA41" s="21">
        <v>96.8</v>
      </c>
      <c r="AB41" s="21">
        <v>102.3</v>
      </c>
      <c r="AC41" s="21">
        <v>102.2</v>
      </c>
      <c r="AD41" s="21">
        <v>106.1</v>
      </c>
      <c r="AE41" s="21">
        <v>104.6</v>
      </c>
      <c r="AF41" s="21">
        <v>105</v>
      </c>
      <c r="AG41" s="21">
        <v>108</v>
      </c>
      <c r="AH41" s="21">
        <v>111.8</v>
      </c>
      <c r="AI41" s="21">
        <v>112.2</v>
      </c>
      <c r="AJ41" s="21">
        <v>112.7</v>
      </c>
      <c r="AK41" s="21">
        <v>113.5</v>
      </c>
      <c r="AL41" s="21">
        <v>133.2</v>
      </c>
      <c r="AM41" s="21">
        <v>115</v>
      </c>
      <c r="AN41" s="21">
        <v>109.8</v>
      </c>
      <c r="AO41" s="21">
        <v>106.2</v>
      </c>
      <c r="AP41" s="21">
        <v>105.8</v>
      </c>
      <c r="AQ41" s="21">
        <v>107.5</v>
      </c>
      <c r="AR41" s="21">
        <v>105.3</v>
      </c>
      <c r="AS41" s="21">
        <v>102.4</v>
      </c>
      <c r="AT41" s="21">
        <v>100.4</v>
      </c>
      <c r="AU41" s="21">
        <v>99.5</v>
      </c>
      <c r="AV41" s="21">
        <v>100.7</v>
      </c>
      <c r="AW41" s="21">
        <v>100.4</v>
      </c>
    </row>
    <row r="42" spans="1:49" ht="12.75">
      <c r="A42" s="6" t="s">
        <v>49</v>
      </c>
      <c r="B42" s="21">
        <v>104.6</v>
      </c>
      <c r="C42" s="21">
        <v>103.3</v>
      </c>
      <c r="D42" s="21">
        <v>103.4</v>
      </c>
      <c r="E42" s="21">
        <v>102.3</v>
      </c>
      <c r="F42" s="21">
        <v>102.7</v>
      </c>
      <c r="G42" s="21">
        <v>103.2</v>
      </c>
      <c r="H42" s="21">
        <v>103.5</v>
      </c>
      <c r="I42" s="21">
        <v>103.8</v>
      </c>
      <c r="J42" s="21">
        <v>103.6</v>
      </c>
      <c r="K42" s="21">
        <v>103.8</v>
      </c>
      <c r="L42" s="21">
        <v>101.9</v>
      </c>
      <c r="M42" s="21">
        <v>99.2</v>
      </c>
      <c r="N42" s="21">
        <v>92.1</v>
      </c>
      <c r="O42" s="21">
        <v>95</v>
      </c>
      <c r="P42" s="21">
        <v>96</v>
      </c>
      <c r="Q42" s="21">
        <v>97.4</v>
      </c>
      <c r="R42" s="21">
        <v>97</v>
      </c>
      <c r="S42" s="21">
        <v>97.1</v>
      </c>
      <c r="T42" s="21">
        <v>97.5</v>
      </c>
      <c r="U42" s="21">
        <v>97.6</v>
      </c>
      <c r="V42" s="21">
        <v>98.4</v>
      </c>
      <c r="W42" s="21">
        <v>98.5</v>
      </c>
      <c r="X42" s="21">
        <v>100.2</v>
      </c>
      <c r="Y42" s="21">
        <v>102.3</v>
      </c>
      <c r="Z42" s="21">
        <v>112.6</v>
      </c>
      <c r="AA42" s="21">
        <v>119.7</v>
      </c>
      <c r="AB42" s="21">
        <v>120.8</v>
      </c>
      <c r="AC42" s="21">
        <v>116.2</v>
      </c>
      <c r="AD42" s="21">
        <v>114.2</v>
      </c>
      <c r="AE42" s="21">
        <v>112.7</v>
      </c>
      <c r="AF42" s="21">
        <v>112</v>
      </c>
      <c r="AG42" s="21">
        <v>110.9</v>
      </c>
      <c r="AH42" s="21">
        <v>109.3</v>
      </c>
      <c r="AI42" s="21">
        <v>108.8</v>
      </c>
      <c r="AJ42" s="21">
        <v>108.1</v>
      </c>
      <c r="AK42" s="21">
        <v>107.9</v>
      </c>
      <c r="AL42" s="21">
        <v>97</v>
      </c>
      <c r="AM42" s="21">
        <v>88.6</v>
      </c>
      <c r="AN42" s="21">
        <v>85.8</v>
      </c>
      <c r="AO42" s="21">
        <v>89.6</v>
      </c>
      <c r="AP42" s="21">
        <v>90.7</v>
      </c>
      <c r="AQ42" s="21">
        <v>92.6</v>
      </c>
      <c r="AR42" s="21">
        <v>97.7</v>
      </c>
      <c r="AS42" s="21">
        <v>97.1</v>
      </c>
      <c r="AT42" s="21">
        <v>97.1</v>
      </c>
      <c r="AU42" s="21">
        <v>97.8</v>
      </c>
      <c r="AV42" s="21">
        <v>96.7</v>
      </c>
      <c r="AW42" s="21">
        <v>96.2</v>
      </c>
    </row>
    <row r="43" spans="1:49" ht="12.75">
      <c r="A43" s="6" t="s">
        <v>50</v>
      </c>
      <c r="B43" s="21">
        <v>96.7</v>
      </c>
      <c r="C43" s="21">
        <v>97.2</v>
      </c>
      <c r="D43" s="21">
        <v>97.9</v>
      </c>
      <c r="E43" s="21">
        <v>99.4</v>
      </c>
      <c r="F43" s="21">
        <v>100.5</v>
      </c>
      <c r="G43" s="21">
        <v>100.5</v>
      </c>
      <c r="H43" s="21">
        <v>99.5</v>
      </c>
      <c r="I43" s="21">
        <v>98.8</v>
      </c>
      <c r="J43" s="21">
        <v>97.9</v>
      </c>
      <c r="K43" s="21">
        <v>97.7</v>
      </c>
      <c r="L43" s="21">
        <v>96.6</v>
      </c>
      <c r="M43" s="21">
        <v>95.5</v>
      </c>
      <c r="N43" s="21">
        <v>90.9</v>
      </c>
      <c r="O43" s="21">
        <v>96.8</v>
      </c>
      <c r="P43" s="21">
        <v>99.9</v>
      </c>
      <c r="Q43" s="21">
        <v>100.8</v>
      </c>
      <c r="R43" s="21">
        <v>100.5</v>
      </c>
      <c r="S43" s="21">
        <v>99.4</v>
      </c>
      <c r="T43" s="21">
        <v>100</v>
      </c>
      <c r="U43" s="21">
        <v>100.5</v>
      </c>
      <c r="V43" s="21">
        <v>101.3</v>
      </c>
      <c r="W43" s="21">
        <v>101.6</v>
      </c>
      <c r="X43" s="21">
        <v>103.4</v>
      </c>
      <c r="Y43" s="21">
        <v>104.1</v>
      </c>
      <c r="Z43" s="21">
        <v>105.4</v>
      </c>
      <c r="AA43" s="21">
        <v>105.6</v>
      </c>
      <c r="AB43" s="21">
        <v>104.7</v>
      </c>
      <c r="AC43" s="21">
        <v>101.2</v>
      </c>
      <c r="AD43" s="21">
        <v>99.7</v>
      </c>
      <c r="AE43" s="21">
        <v>103.3</v>
      </c>
      <c r="AF43" s="21">
        <v>103.5</v>
      </c>
      <c r="AG43" s="21">
        <v>103.3</v>
      </c>
      <c r="AH43" s="21">
        <v>102.7</v>
      </c>
      <c r="AI43" s="21">
        <v>101.9</v>
      </c>
      <c r="AJ43" s="21">
        <v>102.3</v>
      </c>
      <c r="AK43" s="21">
        <v>104.4</v>
      </c>
      <c r="AL43" s="21">
        <v>105.5</v>
      </c>
      <c r="AM43" s="21">
        <v>101.4</v>
      </c>
      <c r="AN43" s="21">
        <v>104.2</v>
      </c>
      <c r="AO43" s="21">
        <v>110.2</v>
      </c>
      <c r="AP43" s="21">
        <v>109.6</v>
      </c>
      <c r="AQ43" s="21">
        <v>109.9</v>
      </c>
      <c r="AR43" s="21">
        <v>108.8</v>
      </c>
      <c r="AS43" s="21">
        <v>107.5</v>
      </c>
      <c r="AT43" s="21">
        <v>107.2</v>
      </c>
      <c r="AU43" s="21">
        <v>107.6</v>
      </c>
      <c r="AV43" s="21">
        <v>105.7</v>
      </c>
      <c r="AW43" s="21">
        <v>103.2</v>
      </c>
    </row>
    <row r="44" spans="1:49" ht="12.75">
      <c r="A44" s="6" t="s">
        <v>51</v>
      </c>
      <c r="B44" s="21">
        <v>100.6</v>
      </c>
      <c r="C44" s="21">
        <v>106.1</v>
      </c>
      <c r="D44" s="21">
        <v>106.8</v>
      </c>
      <c r="E44" s="21">
        <v>107.4</v>
      </c>
      <c r="F44" s="21">
        <v>110.1</v>
      </c>
      <c r="G44" s="21">
        <v>112.5</v>
      </c>
      <c r="H44" s="21">
        <v>115.6</v>
      </c>
      <c r="I44" s="21">
        <v>117.9</v>
      </c>
      <c r="J44" s="21">
        <v>118.4</v>
      </c>
      <c r="K44" s="21">
        <v>121.3</v>
      </c>
      <c r="L44" s="21">
        <v>121.1</v>
      </c>
      <c r="M44" s="21">
        <v>119.9</v>
      </c>
      <c r="N44" s="21">
        <v>118.6</v>
      </c>
      <c r="O44" s="21">
        <v>124.1</v>
      </c>
      <c r="P44" s="21">
        <v>125.9</v>
      </c>
      <c r="Q44" s="21">
        <v>129.2</v>
      </c>
      <c r="R44" s="21">
        <v>124.8</v>
      </c>
      <c r="S44" s="21">
        <v>120.2</v>
      </c>
      <c r="T44" s="21">
        <v>117.7</v>
      </c>
      <c r="U44" s="21">
        <v>115.9</v>
      </c>
      <c r="V44" s="21">
        <v>115.4</v>
      </c>
      <c r="W44" s="21">
        <v>113</v>
      </c>
      <c r="X44" s="21">
        <v>113.4</v>
      </c>
      <c r="Y44" s="21">
        <v>111.9</v>
      </c>
      <c r="Z44" s="21">
        <v>95.8</v>
      </c>
      <c r="AA44" s="21">
        <v>99.6</v>
      </c>
      <c r="AB44" s="21">
        <v>98.6</v>
      </c>
      <c r="AC44" s="21">
        <v>99.4</v>
      </c>
      <c r="AD44" s="21">
        <v>99.5</v>
      </c>
      <c r="AE44" s="21">
        <v>98.3</v>
      </c>
      <c r="AF44" s="21">
        <v>98</v>
      </c>
      <c r="AG44" s="21">
        <v>96.5</v>
      </c>
      <c r="AH44" s="21">
        <v>95.5</v>
      </c>
      <c r="AI44" s="21">
        <v>95.6</v>
      </c>
      <c r="AJ44" s="21">
        <v>93.9</v>
      </c>
      <c r="AK44" s="21">
        <v>95.5</v>
      </c>
      <c r="AL44" s="21">
        <v>95.9</v>
      </c>
      <c r="AM44" s="21">
        <v>87.9</v>
      </c>
      <c r="AN44" s="21">
        <v>91.5</v>
      </c>
      <c r="AO44" s="21">
        <v>94.7</v>
      </c>
      <c r="AP44" s="21">
        <v>98.6</v>
      </c>
      <c r="AQ44" s="21">
        <v>102.6</v>
      </c>
      <c r="AR44" s="21">
        <v>103.4</v>
      </c>
      <c r="AS44" s="21">
        <v>105.4</v>
      </c>
      <c r="AT44" s="21">
        <v>106.8</v>
      </c>
      <c r="AU44" s="21">
        <v>106</v>
      </c>
      <c r="AV44" s="21">
        <v>105.4</v>
      </c>
      <c r="AW44" s="21">
        <v>103.9</v>
      </c>
    </row>
    <row r="45" spans="1:49" ht="24">
      <c r="A45" s="4" t="s">
        <v>111</v>
      </c>
      <c r="B45" s="20">
        <v>100</v>
      </c>
      <c r="C45" s="20">
        <v>102.9</v>
      </c>
      <c r="D45" s="20">
        <v>102.8</v>
      </c>
      <c r="E45" s="20">
        <v>99.2</v>
      </c>
      <c r="F45" s="20">
        <v>97.5</v>
      </c>
      <c r="G45" s="20">
        <v>97.1</v>
      </c>
      <c r="H45" s="20">
        <v>97.7</v>
      </c>
      <c r="I45" s="20">
        <v>100.6</v>
      </c>
      <c r="J45" s="20">
        <v>101.6</v>
      </c>
      <c r="K45" s="20">
        <v>103.1</v>
      </c>
      <c r="L45" s="20">
        <v>102.4</v>
      </c>
      <c r="M45" s="20">
        <v>102</v>
      </c>
      <c r="N45" s="20">
        <v>93.3</v>
      </c>
      <c r="O45" s="20">
        <v>97.9</v>
      </c>
      <c r="P45" s="20">
        <v>100.5</v>
      </c>
      <c r="Q45" s="20">
        <v>103.6</v>
      </c>
      <c r="R45" s="20">
        <v>104.7</v>
      </c>
      <c r="S45" s="20">
        <v>105.7</v>
      </c>
      <c r="T45" s="20">
        <v>106.3</v>
      </c>
      <c r="U45" s="20">
        <v>104.4</v>
      </c>
      <c r="V45" s="20">
        <v>103.4</v>
      </c>
      <c r="W45" s="20">
        <v>101.9</v>
      </c>
      <c r="X45" s="20">
        <v>103.9</v>
      </c>
      <c r="Y45" s="20">
        <v>104.1</v>
      </c>
      <c r="Z45" s="20">
        <v>105.2</v>
      </c>
      <c r="AA45" s="20">
        <v>108.4</v>
      </c>
      <c r="AB45" s="20">
        <v>109.3</v>
      </c>
      <c r="AC45" s="20">
        <v>104.2</v>
      </c>
      <c r="AD45" s="20">
        <v>103.9</v>
      </c>
      <c r="AE45" s="20">
        <v>103.6</v>
      </c>
      <c r="AF45" s="20">
        <v>102.9</v>
      </c>
      <c r="AG45" s="20">
        <v>104.3</v>
      </c>
      <c r="AH45" s="20">
        <v>103.9</v>
      </c>
      <c r="AI45" s="20">
        <v>102.7</v>
      </c>
      <c r="AJ45" s="20">
        <v>100.4</v>
      </c>
      <c r="AK45" s="20">
        <v>100.2</v>
      </c>
      <c r="AL45" s="20">
        <v>93.1</v>
      </c>
      <c r="AM45" s="20">
        <v>79.5</v>
      </c>
      <c r="AN45" s="20">
        <v>78.6</v>
      </c>
      <c r="AO45" s="20">
        <v>83</v>
      </c>
      <c r="AP45" s="20">
        <v>84.7</v>
      </c>
      <c r="AQ45" s="20">
        <v>86</v>
      </c>
      <c r="AR45" s="20">
        <v>88.3</v>
      </c>
      <c r="AS45" s="20">
        <v>87.8</v>
      </c>
      <c r="AT45" s="20">
        <v>89.4</v>
      </c>
      <c r="AU45" s="20">
        <v>91.6</v>
      </c>
      <c r="AV45" s="20">
        <v>92.1</v>
      </c>
      <c r="AW45" s="20">
        <v>92.9</v>
      </c>
    </row>
    <row r="46" spans="1:49" ht="12.75">
      <c r="A46" s="6" t="s">
        <v>40</v>
      </c>
      <c r="B46" s="21">
        <v>98.8</v>
      </c>
      <c r="C46" s="21">
        <v>100.1</v>
      </c>
      <c r="D46" s="21">
        <v>103.8</v>
      </c>
      <c r="E46" s="21">
        <v>108.9</v>
      </c>
      <c r="F46" s="21">
        <v>111.8</v>
      </c>
      <c r="G46" s="21">
        <v>110.9</v>
      </c>
      <c r="H46" s="21">
        <v>113</v>
      </c>
      <c r="I46" s="21">
        <v>110.2</v>
      </c>
      <c r="J46" s="21">
        <v>105.2</v>
      </c>
      <c r="K46" s="21">
        <v>100.3</v>
      </c>
      <c r="L46" s="21">
        <v>96.9</v>
      </c>
      <c r="M46" s="21">
        <v>95.4</v>
      </c>
      <c r="N46" s="21">
        <v>83</v>
      </c>
      <c r="O46" s="21">
        <v>85.7</v>
      </c>
      <c r="P46" s="21">
        <v>78.2</v>
      </c>
      <c r="Q46" s="21">
        <v>74.1</v>
      </c>
      <c r="R46" s="21">
        <v>72.8</v>
      </c>
      <c r="S46" s="21">
        <v>73.1</v>
      </c>
      <c r="T46" s="21">
        <v>74.1</v>
      </c>
      <c r="U46" s="21">
        <v>76.2</v>
      </c>
      <c r="V46" s="21">
        <v>79.1</v>
      </c>
      <c r="W46" s="21">
        <v>80.9</v>
      </c>
      <c r="X46" s="21">
        <v>84.9</v>
      </c>
      <c r="Y46" s="21">
        <v>87.2</v>
      </c>
      <c r="Z46" s="21">
        <v>98.3</v>
      </c>
      <c r="AA46" s="21">
        <v>98.6</v>
      </c>
      <c r="AB46" s="21">
        <v>108.6</v>
      </c>
      <c r="AC46" s="21">
        <v>110.7</v>
      </c>
      <c r="AD46" s="21">
        <v>111</v>
      </c>
      <c r="AE46" s="21">
        <v>105.6</v>
      </c>
      <c r="AF46" s="21">
        <v>104</v>
      </c>
      <c r="AG46" s="21">
        <v>102</v>
      </c>
      <c r="AH46" s="21">
        <v>100.5</v>
      </c>
      <c r="AI46" s="21">
        <v>99.7</v>
      </c>
      <c r="AJ46" s="21">
        <v>97</v>
      </c>
      <c r="AK46" s="21">
        <v>99.1</v>
      </c>
      <c r="AL46" s="21">
        <v>115.7</v>
      </c>
      <c r="AM46" s="21">
        <v>113</v>
      </c>
      <c r="AN46" s="21">
        <v>110.9</v>
      </c>
      <c r="AO46" s="21">
        <v>113</v>
      </c>
      <c r="AP46" s="21">
        <v>114.3</v>
      </c>
      <c r="AQ46" s="21">
        <v>115.4</v>
      </c>
      <c r="AR46" s="21">
        <v>115.3</v>
      </c>
      <c r="AS46" s="21">
        <v>118.6</v>
      </c>
      <c r="AT46" s="21">
        <v>121.1</v>
      </c>
      <c r="AU46" s="21">
        <v>123.3</v>
      </c>
      <c r="AV46" s="21">
        <v>121.2</v>
      </c>
      <c r="AW46" s="21">
        <v>118.4</v>
      </c>
    </row>
    <row r="47" spans="1:49" ht="12.75">
      <c r="A47" s="6" t="s">
        <v>41</v>
      </c>
      <c r="B47" s="21">
        <v>158.7</v>
      </c>
      <c r="C47" s="21">
        <v>158.2</v>
      </c>
      <c r="D47" s="21">
        <v>163.6</v>
      </c>
      <c r="E47" s="21">
        <v>141.8</v>
      </c>
      <c r="F47" s="21">
        <v>141</v>
      </c>
      <c r="G47" s="21">
        <v>140.1</v>
      </c>
      <c r="H47" s="21">
        <v>139.3</v>
      </c>
      <c r="I47" s="21">
        <v>138.5</v>
      </c>
      <c r="J47" s="21">
        <v>138.5</v>
      </c>
      <c r="K47" s="21">
        <v>139</v>
      </c>
      <c r="L47" s="21">
        <v>113.5</v>
      </c>
      <c r="M47" s="21">
        <v>102.4</v>
      </c>
      <c r="N47" s="21">
        <v>64.4</v>
      </c>
      <c r="O47" s="21">
        <v>66</v>
      </c>
      <c r="P47" s="21">
        <v>70.6</v>
      </c>
      <c r="Q47" s="21">
        <v>78.2</v>
      </c>
      <c r="R47" s="21">
        <v>78.2</v>
      </c>
      <c r="S47" s="21">
        <v>78.2</v>
      </c>
      <c r="T47" s="21">
        <v>78.2</v>
      </c>
      <c r="U47" s="21">
        <v>78.2</v>
      </c>
      <c r="V47" s="21">
        <v>78.2</v>
      </c>
      <c r="W47" s="21">
        <v>90.1</v>
      </c>
      <c r="X47" s="21">
        <v>102</v>
      </c>
      <c r="Y47" s="21">
        <v>108.8</v>
      </c>
      <c r="Z47" s="21">
        <v>166</v>
      </c>
      <c r="AA47" s="21">
        <v>164.2</v>
      </c>
      <c r="AB47" s="21">
        <v>155.7</v>
      </c>
      <c r="AC47" s="21">
        <v>147</v>
      </c>
      <c r="AD47" s="21">
        <v>147.5</v>
      </c>
      <c r="AE47" s="21">
        <v>148.1</v>
      </c>
      <c r="AF47" s="21">
        <v>148.6</v>
      </c>
      <c r="AG47" s="21">
        <v>148.6</v>
      </c>
      <c r="AH47" s="21">
        <v>148.6</v>
      </c>
      <c r="AI47" s="21">
        <v>132.5</v>
      </c>
      <c r="AJ47" s="21">
        <v>125</v>
      </c>
      <c r="AK47" s="21">
        <v>123</v>
      </c>
      <c r="AL47" s="21">
        <v>115.7</v>
      </c>
      <c r="AM47" s="21">
        <v>135.8</v>
      </c>
      <c r="AN47" s="21">
        <v>140.2</v>
      </c>
      <c r="AO47" s="21">
        <v>153.8</v>
      </c>
      <c r="AP47" s="21">
        <v>153.8</v>
      </c>
      <c r="AQ47" s="21">
        <v>153.8</v>
      </c>
      <c r="AR47" s="21">
        <v>152.7</v>
      </c>
      <c r="AS47" s="21">
        <v>153.4</v>
      </c>
      <c r="AT47" s="21">
        <v>153.4</v>
      </c>
      <c r="AU47" s="21">
        <v>157.4</v>
      </c>
      <c r="AV47" s="21">
        <v>148.3</v>
      </c>
      <c r="AW47" s="21">
        <v>112.2</v>
      </c>
    </row>
    <row r="48" spans="1:49" ht="24">
      <c r="A48" s="6" t="s">
        <v>42</v>
      </c>
      <c r="B48" s="21">
        <v>101</v>
      </c>
      <c r="C48" s="21">
        <v>105.3</v>
      </c>
      <c r="D48" s="21">
        <v>106.7</v>
      </c>
      <c r="E48" s="21">
        <v>108.7</v>
      </c>
      <c r="F48" s="21">
        <v>111.4</v>
      </c>
      <c r="G48" s="21">
        <v>108.4</v>
      </c>
      <c r="H48" s="21">
        <v>102.5</v>
      </c>
      <c r="I48" s="21">
        <v>97.9</v>
      </c>
      <c r="J48" s="21">
        <v>95.2</v>
      </c>
      <c r="K48" s="21">
        <v>95.8</v>
      </c>
      <c r="L48" s="21">
        <v>94.6</v>
      </c>
      <c r="M48" s="21">
        <v>93.9</v>
      </c>
      <c r="N48" s="21">
        <v>104.7</v>
      </c>
      <c r="O48" s="21">
        <v>96.7</v>
      </c>
      <c r="P48" s="21">
        <v>94.4</v>
      </c>
      <c r="Q48" s="21">
        <v>93.3</v>
      </c>
      <c r="R48" s="21">
        <v>88.7</v>
      </c>
      <c r="S48" s="21">
        <v>89</v>
      </c>
      <c r="T48" s="21">
        <v>98.3</v>
      </c>
      <c r="U48" s="21">
        <v>108.4</v>
      </c>
      <c r="V48" s="21">
        <v>111.7</v>
      </c>
      <c r="W48" s="21">
        <v>110</v>
      </c>
      <c r="X48" s="21">
        <v>110.5</v>
      </c>
      <c r="Y48" s="21">
        <v>109.9</v>
      </c>
      <c r="Z48" s="21">
        <v>93.1</v>
      </c>
      <c r="AA48" s="21">
        <v>101.8</v>
      </c>
      <c r="AB48" s="21">
        <v>100.5</v>
      </c>
      <c r="AC48" s="21">
        <v>105.6</v>
      </c>
      <c r="AD48" s="21">
        <v>117.4</v>
      </c>
      <c r="AE48" s="21">
        <v>124.4</v>
      </c>
      <c r="AF48" s="21">
        <v>119.6</v>
      </c>
      <c r="AG48" s="21">
        <v>115.1</v>
      </c>
      <c r="AH48" s="21">
        <v>114.7</v>
      </c>
      <c r="AI48" s="21">
        <v>114.6</v>
      </c>
      <c r="AJ48" s="21">
        <v>114.1</v>
      </c>
      <c r="AK48" s="21">
        <v>114.7</v>
      </c>
      <c r="AL48" s="21">
        <v>113.5</v>
      </c>
      <c r="AM48" s="21">
        <v>104.8</v>
      </c>
      <c r="AN48" s="21">
        <v>106.3</v>
      </c>
      <c r="AO48" s="21">
        <v>104.9</v>
      </c>
      <c r="AP48" s="21">
        <v>108.3</v>
      </c>
      <c r="AQ48" s="21">
        <v>109.2</v>
      </c>
      <c r="AR48" s="21">
        <v>112.2</v>
      </c>
      <c r="AS48" s="21">
        <v>111.7</v>
      </c>
      <c r="AT48" s="21">
        <v>112.8</v>
      </c>
      <c r="AU48" s="21">
        <v>113.7</v>
      </c>
      <c r="AV48" s="21">
        <v>113.1</v>
      </c>
      <c r="AW48" s="21">
        <v>112.3</v>
      </c>
    </row>
    <row r="49" spans="1:49" ht="24">
      <c r="A49" s="6" t="s">
        <v>44</v>
      </c>
      <c r="B49" s="21">
        <v>105.6</v>
      </c>
      <c r="C49" s="21">
        <v>106.2</v>
      </c>
      <c r="D49" s="21">
        <v>104.4</v>
      </c>
      <c r="E49" s="21">
        <v>112.1</v>
      </c>
      <c r="F49" s="21">
        <v>109</v>
      </c>
      <c r="G49" s="21">
        <v>107.8</v>
      </c>
      <c r="H49" s="21">
        <v>106.3</v>
      </c>
      <c r="I49" s="21">
        <v>106.8</v>
      </c>
      <c r="J49" s="21">
        <v>104.7</v>
      </c>
      <c r="K49" s="21">
        <v>103.6</v>
      </c>
      <c r="L49" s="21">
        <v>102.6</v>
      </c>
      <c r="M49" s="21">
        <v>102.5</v>
      </c>
      <c r="N49" s="21">
        <v>92.9</v>
      </c>
      <c r="O49" s="21">
        <v>98.9</v>
      </c>
      <c r="P49" s="21">
        <v>104.8</v>
      </c>
      <c r="Q49" s="21">
        <v>97.6</v>
      </c>
      <c r="R49" s="21">
        <v>95.7</v>
      </c>
      <c r="S49" s="21">
        <v>97.8</v>
      </c>
      <c r="T49" s="21">
        <v>99.7</v>
      </c>
      <c r="U49" s="21">
        <v>99</v>
      </c>
      <c r="V49" s="21">
        <v>96.8</v>
      </c>
      <c r="W49" s="21">
        <v>96.7</v>
      </c>
      <c r="X49" s="21">
        <v>97.9</v>
      </c>
      <c r="Y49" s="21">
        <v>98</v>
      </c>
      <c r="Z49" s="21">
        <v>112.1</v>
      </c>
      <c r="AA49" s="21">
        <v>112.8</v>
      </c>
      <c r="AB49" s="21">
        <v>108.8</v>
      </c>
      <c r="AC49" s="21">
        <v>109.1</v>
      </c>
      <c r="AD49" s="21">
        <v>107.8</v>
      </c>
      <c r="AE49" s="21">
        <v>104.9</v>
      </c>
      <c r="AF49" s="21">
        <v>102.5</v>
      </c>
      <c r="AG49" s="21">
        <v>104.3</v>
      </c>
      <c r="AH49" s="21">
        <v>106</v>
      </c>
      <c r="AI49" s="21">
        <v>105</v>
      </c>
      <c r="AJ49" s="21">
        <v>104</v>
      </c>
      <c r="AK49" s="21">
        <v>104.6</v>
      </c>
      <c r="AL49" s="21">
        <v>97.1</v>
      </c>
      <c r="AM49" s="21">
        <v>92.7</v>
      </c>
      <c r="AN49" s="21">
        <v>92.8</v>
      </c>
      <c r="AO49" s="21">
        <v>94.5</v>
      </c>
      <c r="AP49" s="21">
        <v>95.8</v>
      </c>
      <c r="AQ49" s="21">
        <v>97.5</v>
      </c>
      <c r="AR49" s="21">
        <v>98.3</v>
      </c>
      <c r="AS49" s="21">
        <v>96.7</v>
      </c>
      <c r="AT49" s="21">
        <v>99.7</v>
      </c>
      <c r="AU49" s="21">
        <v>102</v>
      </c>
      <c r="AV49" s="21">
        <v>101.9</v>
      </c>
      <c r="AW49" s="21">
        <v>101.7</v>
      </c>
    </row>
    <row r="50" spans="1:49" ht="24">
      <c r="A50" s="6" t="s">
        <v>45</v>
      </c>
      <c r="B50" s="21">
        <v>88.3</v>
      </c>
      <c r="C50" s="21">
        <v>106.6</v>
      </c>
      <c r="D50" s="21">
        <v>102.4</v>
      </c>
      <c r="E50" s="21">
        <v>98.3</v>
      </c>
      <c r="F50" s="21">
        <v>101</v>
      </c>
      <c r="G50" s="21">
        <v>102.1</v>
      </c>
      <c r="H50" s="21">
        <v>102</v>
      </c>
      <c r="I50" s="21">
        <v>101.8</v>
      </c>
      <c r="J50" s="21">
        <v>101.3</v>
      </c>
      <c r="K50" s="21">
        <v>101.8</v>
      </c>
      <c r="L50" s="21">
        <v>95.5</v>
      </c>
      <c r="M50" s="21">
        <v>93.9</v>
      </c>
      <c r="N50" s="21">
        <v>102.8</v>
      </c>
      <c r="O50" s="21">
        <v>87.2</v>
      </c>
      <c r="P50" s="21">
        <v>89.9</v>
      </c>
      <c r="Q50" s="21">
        <v>93</v>
      </c>
      <c r="R50" s="21">
        <v>93</v>
      </c>
      <c r="S50" s="21">
        <v>94.2</v>
      </c>
      <c r="T50" s="21">
        <v>95.5</v>
      </c>
      <c r="U50" s="21">
        <v>95.8</v>
      </c>
      <c r="V50" s="21">
        <v>94.5</v>
      </c>
      <c r="W50" s="21">
        <v>92.5</v>
      </c>
      <c r="X50" s="21">
        <v>95.4</v>
      </c>
      <c r="Y50" s="21">
        <v>99.5</v>
      </c>
      <c r="Z50" s="21">
        <v>98.3</v>
      </c>
      <c r="AA50" s="21">
        <v>105.1</v>
      </c>
      <c r="AB50" s="21">
        <v>103.8</v>
      </c>
      <c r="AC50" s="21">
        <v>96.4</v>
      </c>
      <c r="AD50" s="21">
        <v>97.9</v>
      </c>
      <c r="AE50" s="21">
        <v>98.3</v>
      </c>
      <c r="AF50" s="21">
        <v>98.4</v>
      </c>
      <c r="AG50" s="21">
        <v>99.4</v>
      </c>
      <c r="AH50" s="21">
        <v>99.9</v>
      </c>
      <c r="AI50" s="21">
        <v>99.5</v>
      </c>
      <c r="AJ50" s="21">
        <v>97.4</v>
      </c>
      <c r="AK50" s="21">
        <v>97.6</v>
      </c>
      <c r="AL50" s="21">
        <v>122.5</v>
      </c>
      <c r="AM50" s="21">
        <v>112.9</v>
      </c>
      <c r="AN50" s="21">
        <v>112.3</v>
      </c>
      <c r="AO50" s="21">
        <v>114.9</v>
      </c>
      <c r="AP50" s="21">
        <v>108.8</v>
      </c>
      <c r="AQ50" s="21">
        <v>108.8</v>
      </c>
      <c r="AR50" s="21">
        <v>108.8</v>
      </c>
      <c r="AS50" s="21">
        <v>109</v>
      </c>
      <c r="AT50" s="21">
        <v>110.6</v>
      </c>
      <c r="AU50" s="21">
        <v>113.1</v>
      </c>
      <c r="AV50" s="21">
        <v>111.9</v>
      </c>
      <c r="AW50" s="21">
        <v>108.5</v>
      </c>
    </row>
    <row r="51" spans="1:49" ht="12.75">
      <c r="A51" s="6" t="s">
        <v>46</v>
      </c>
      <c r="B51" s="21">
        <v>103.2</v>
      </c>
      <c r="C51" s="21">
        <v>100.8</v>
      </c>
      <c r="D51" s="21">
        <v>102.3</v>
      </c>
      <c r="E51" s="21">
        <v>102.5</v>
      </c>
      <c r="F51" s="21">
        <v>102.8</v>
      </c>
      <c r="G51" s="21">
        <v>101.8</v>
      </c>
      <c r="H51" s="21">
        <v>101.9</v>
      </c>
      <c r="I51" s="21">
        <v>101.9</v>
      </c>
      <c r="J51" s="21">
        <v>102</v>
      </c>
      <c r="K51" s="21">
        <v>101.9</v>
      </c>
      <c r="L51" s="21">
        <v>102.8</v>
      </c>
      <c r="M51" s="21">
        <v>102.1</v>
      </c>
      <c r="N51" s="21">
        <v>87.7</v>
      </c>
      <c r="O51" s="21">
        <v>88.6</v>
      </c>
      <c r="P51" s="21">
        <v>91.1</v>
      </c>
      <c r="Q51" s="21">
        <v>96.8</v>
      </c>
      <c r="R51" s="21">
        <v>96.8</v>
      </c>
      <c r="S51" s="21">
        <v>96.8</v>
      </c>
      <c r="T51" s="21">
        <v>96.9</v>
      </c>
      <c r="U51" s="21">
        <v>96.9</v>
      </c>
      <c r="V51" s="21">
        <v>100.1</v>
      </c>
      <c r="W51" s="21">
        <v>98.2</v>
      </c>
      <c r="X51" s="21">
        <v>103.1</v>
      </c>
      <c r="Y51" s="21">
        <v>104.2</v>
      </c>
      <c r="Z51" s="21">
        <v>93.5</v>
      </c>
      <c r="AA51" s="21">
        <v>94.6</v>
      </c>
      <c r="AB51" s="21">
        <v>101.2</v>
      </c>
      <c r="AC51" s="21">
        <v>100.3</v>
      </c>
      <c r="AD51" s="21">
        <v>101.3</v>
      </c>
      <c r="AE51" s="21">
        <v>101.3</v>
      </c>
      <c r="AF51" s="21">
        <v>102.4</v>
      </c>
      <c r="AG51" s="21">
        <v>102.4</v>
      </c>
      <c r="AH51" s="21">
        <v>101.5</v>
      </c>
      <c r="AI51" s="21">
        <v>103.8</v>
      </c>
      <c r="AJ51" s="21">
        <v>103.8</v>
      </c>
      <c r="AK51" s="21">
        <v>104.4</v>
      </c>
      <c r="AL51" s="21">
        <v>103</v>
      </c>
      <c r="AM51" s="21">
        <v>105.3</v>
      </c>
      <c r="AN51" s="21">
        <v>113.4</v>
      </c>
      <c r="AO51" s="21">
        <v>115.6</v>
      </c>
      <c r="AP51" s="21">
        <v>119.6</v>
      </c>
      <c r="AQ51" s="21">
        <v>119.6</v>
      </c>
      <c r="AR51" s="21">
        <v>119.6</v>
      </c>
      <c r="AS51" s="21">
        <v>119.6</v>
      </c>
      <c r="AT51" s="21">
        <v>119.6</v>
      </c>
      <c r="AU51" s="21">
        <v>118.2</v>
      </c>
      <c r="AV51" s="21">
        <v>112.2</v>
      </c>
      <c r="AW51" s="21">
        <v>119.2</v>
      </c>
    </row>
    <row r="52" spans="1:49" ht="12.75">
      <c r="A52" s="6" t="s">
        <v>48</v>
      </c>
      <c r="B52" s="21">
        <v>98.3</v>
      </c>
      <c r="C52" s="21">
        <v>102.1</v>
      </c>
      <c r="D52" s="21">
        <v>101.6</v>
      </c>
      <c r="E52" s="21">
        <v>95.5</v>
      </c>
      <c r="F52" s="21">
        <v>92.4</v>
      </c>
      <c r="G52" s="21">
        <v>91.9</v>
      </c>
      <c r="H52" s="21">
        <v>93.2</v>
      </c>
      <c r="I52" s="21">
        <v>98.4</v>
      </c>
      <c r="J52" s="21">
        <v>101</v>
      </c>
      <c r="K52" s="21">
        <v>103.7</v>
      </c>
      <c r="L52" s="21">
        <v>103.7</v>
      </c>
      <c r="M52" s="21">
        <v>103.5</v>
      </c>
      <c r="N52" s="21">
        <v>94.9</v>
      </c>
      <c r="O52" s="21">
        <v>102.1</v>
      </c>
      <c r="P52" s="21">
        <v>105.3</v>
      </c>
      <c r="Q52" s="21">
        <v>109.4</v>
      </c>
      <c r="R52" s="21">
        <v>112</v>
      </c>
      <c r="S52" s="21">
        <v>113.7</v>
      </c>
      <c r="T52" s="21">
        <v>113.2</v>
      </c>
      <c r="U52" s="21">
        <v>108.9</v>
      </c>
      <c r="V52" s="21">
        <v>106.8</v>
      </c>
      <c r="W52" s="21">
        <v>104.7</v>
      </c>
      <c r="X52" s="21">
        <v>106.2</v>
      </c>
      <c r="Y52" s="21">
        <v>105.8</v>
      </c>
      <c r="Z52" s="21">
        <v>107.2</v>
      </c>
      <c r="AA52" s="21">
        <v>110.8</v>
      </c>
      <c r="AB52" s="21">
        <v>110.8</v>
      </c>
      <c r="AC52" s="21">
        <v>103.8</v>
      </c>
      <c r="AD52" s="21">
        <v>102.6</v>
      </c>
      <c r="AE52" s="21">
        <v>102.1</v>
      </c>
      <c r="AF52" s="21">
        <v>101.5</v>
      </c>
      <c r="AG52" s="21">
        <v>103.6</v>
      </c>
      <c r="AH52" s="21">
        <v>102.7</v>
      </c>
      <c r="AI52" s="21">
        <v>101</v>
      </c>
      <c r="AJ52" s="21">
        <v>98.1</v>
      </c>
      <c r="AK52" s="21">
        <v>97.6</v>
      </c>
      <c r="AL52" s="21">
        <v>89.1</v>
      </c>
      <c r="AM52" s="21">
        <v>73.5</v>
      </c>
      <c r="AN52" s="21">
        <v>72.4</v>
      </c>
      <c r="AO52" s="21">
        <v>77</v>
      </c>
      <c r="AP52" s="21">
        <v>78.4</v>
      </c>
      <c r="AQ52" s="21">
        <v>79</v>
      </c>
      <c r="AR52" s="21">
        <v>81.2</v>
      </c>
      <c r="AS52" s="21">
        <v>80.6</v>
      </c>
      <c r="AT52" s="21">
        <v>81.8</v>
      </c>
      <c r="AU52" s="21">
        <v>84.2</v>
      </c>
      <c r="AV52" s="21">
        <v>85.3</v>
      </c>
      <c r="AW52" s="21">
        <v>87.3</v>
      </c>
    </row>
    <row r="53" spans="1:49" ht="24">
      <c r="A53" s="4" t="s">
        <v>97</v>
      </c>
      <c r="B53" s="20">
        <v>108.7</v>
      </c>
      <c r="C53" s="20">
        <v>108.1</v>
      </c>
      <c r="D53" s="20">
        <v>107.6</v>
      </c>
      <c r="E53" s="20">
        <v>106.6</v>
      </c>
      <c r="F53" s="20">
        <v>105.6</v>
      </c>
      <c r="G53" s="20">
        <v>104.7</v>
      </c>
      <c r="H53" s="20">
        <v>104.1</v>
      </c>
      <c r="I53" s="20">
        <v>103.7</v>
      </c>
      <c r="J53" s="20">
        <f>103.952067</f>
        <v>104</v>
      </c>
      <c r="K53" s="20">
        <v>104.1</v>
      </c>
      <c r="L53" s="20">
        <v>103.6</v>
      </c>
      <c r="M53" s="20">
        <v>103.5</v>
      </c>
      <c r="N53" s="20">
        <v>96.5</v>
      </c>
      <c r="O53" s="20">
        <v>99.1</v>
      </c>
      <c r="P53" s="20">
        <v>100.7</v>
      </c>
      <c r="Q53" s="20">
        <v>101.8</v>
      </c>
      <c r="R53" s="20">
        <v>102.3</v>
      </c>
      <c r="S53" s="20">
        <v>102.7</v>
      </c>
      <c r="T53" s="20">
        <v>102.4</v>
      </c>
      <c r="U53" s="20">
        <v>102.6</v>
      </c>
      <c r="V53" s="20">
        <v>102.9</v>
      </c>
      <c r="W53" s="20">
        <v>102.6</v>
      </c>
      <c r="X53" s="20">
        <v>103.1</v>
      </c>
      <c r="Y53" s="20">
        <v>102.3</v>
      </c>
      <c r="Z53" s="20">
        <v>97.8</v>
      </c>
      <c r="AA53" s="20">
        <v>101.4</v>
      </c>
      <c r="AB53" s="20">
        <v>100.5</v>
      </c>
      <c r="AC53" s="20">
        <v>98.8</v>
      </c>
      <c r="AD53" s="20">
        <v>98.6</v>
      </c>
      <c r="AE53" s="20">
        <v>98.9</v>
      </c>
      <c r="AF53" s="20">
        <v>99.4</v>
      </c>
      <c r="AG53" s="20">
        <v>99.5</v>
      </c>
      <c r="AH53" s="20">
        <v>99.4</v>
      </c>
      <c r="AI53" s="20">
        <v>99.2</v>
      </c>
      <c r="AJ53" s="20">
        <v>98.8</v>
      </c>
      <c r="AK53" s="20">
        <v>99.4</v>
      </c>
      <c r="AL53" s="20">
        <v>103.9</v>
      </c>
      <c r="AM53" s="20">
        <v>99.2</v>
      </c>
      <c r="AN53" s="20">
        <v>100</v>
      </c>
      <c r="AO53" s="20">
        <v>101.1</v>
      </c>
      <c r="AP53" s="20">
        <v>101.3</v>
      </c>
      <c r="AQ53" s="20">
        <v>100.7</v>
      </c>
      <c r="AR53" s="20">
        <v>100.9</v>
      </c>
      <c r="AS53" s="20">
        <v>100.8</v>
      </c>
      <c r="AT53" s="20">
        <v>100.6</v>
      </c>
      <c r="AU53" s="20">
        <v>100.7</v>
      </c>
      <c r="AV53" s="20">
        <v>100.3</v>
      </c>
      <c r="AW53" s="20">
        <v>99.1</v>
      </c>
    </row>
    <row r="54" spans="1:49" ht="12.75">
      <c r="A54" s="6" t="s">
        <v>52</v>
      </c>
      <c r="B54" s="21">
        <v>116.2</v>
      </c>
      <c r="C54" s="21">
        <v>114.3</v>
      </c>
      <c r="D54" s="21">
        <v>116.2</v>
      </c>
      <c r="E54" s="21">
        <v>113.7</v>
      </c>
      <c r="F54" s="21">
        <v>111.8</v>
      </c>
      <c r="G54" s="21">
        <v>111.3</v>
      </c>
      <c r="H54" s="21">
        <v>111.2</v>
      </c>
      <c r="I54" s="21">
        <v>111.1</v>
      </c>
      <c r="J54" s="21">
        <v>110.8</v>
      </c>
      <c r="K54" s="21">
        <v>110.6</v>
      </c>
      <c r="L54" s="21">
        <v>109.1</v>
      </c>
      <c r="M54" s="21">
        <v>109.4</v>
      </c>
      <c r="N54" s="21">
        <v>94.5</v>
      </c>
      <c r="O54" s="21">
        <v>100.7</v>
      </c>
      <c r="P54" s="21">
        <v>101.3</v>
      </c>
      <c r="Q54" s="21">
        <v>102.3</v>
      </c>
      <c r="R54" s="21">
        <v>103.6</v>
      </c>
      <c r="S54" s="21">
        <v>105</v>
      </c>
      <c r="T54" s="21">
        <v>105</v>
      </c>
      <c r="U54" s="21">
        <v>105.2</v>
      </c>
      <c r="V54" s="21">
        <v>105.2</v>
      </c>
      <c r="W54" s="21">
        <v>104.5</v>
      </c>
      <c r="X54" s="21">
        <v>105.5</v>
      </c>
      <c r="Y54" s="21">
        <v>105.2</v>
      </c>
      <c r="Z54" s="21">
        <v>100.5</v>
      </c>
      <c r="AA54" s="21">
        <v>103.1</v>
      </c>
      <c r="AB54" s="21">
        <v>101.2</v>
      </c>
      <c r="AC54" s="21">
        <v>99</v>
      </c>
      <c r="AD54" s="21">
        <v>99.4</v>
      </c>
      <c r="AE54" s="21">
        <v>99</v>
      </c>
      <c r="AF54" s="21">
        <v>99.2</v>
      </c>
      <c r="AG54" s="21">
        <v>99</v>
      </c>
      <c r="AH54" s="21">
        <v>99.4</v>
      </c>
      <c r="AI54" s="21">
        <v>100.4</v>
      </c>
      <c r="AJ54" s="21">
        <v>100.3</v>
      </c>
      <c r="AK54" s="21">
        <v>100.1</v>
      </c>
      <c r="AL54" s="21">
        <v>107.1</v>
      </c>
      <c r="AM54" s="21">
        <v>107.8</v>
      </c>
      <c r="AN54" s="21">
        <v>105.9</v>
      </c>
      <c r="AO54" s="21">
        <v>108.9</v>
      </c>
      <c r="AP54" s="21">
        <v>108.8</v>
      </c>
      <c r="AQ54" s="21">
        <v>108.5</v>
      </c>
      <c r="AR54" s="21">
        <v>107.6</v>
      </c>
      <c r="AS54" s="21">
        <v>106.5</v>
      </c>
      <c r="AT54" s="21">
        <v>105.4</v>
      </c>
      <c r="AU54" s="21">
        <v>103.8</v>
      </c>
      <c r="AV54" s="21">
        <v>103.4</v>
      </c>
      <c r="AW54" s="21">
        <v>100.2</v>
      </c>
    </row>
    <row r="55" spans="1:49" ht="12.75">
      <c r="A55" s="6" t="s">
        <v>53</v>
      </c>
      <c r="B55" s="21">
        <v>113.3</v>
      </c>
      <c r="C55" s="21">
        <v>110.3</v>
      </c>
      <c r="D55" s="21">
        <v>108.1</v>
      </c>
      <c r="E55" s="21">
        <v>105.5</v>
      </c>
      <c r="F55" s="21">
        <v>103.5</v>
      </c>
      <c r="G55" s="21">
        <v>104.3</v>
      </c>
      <c r="H55" s="21">
        <v>104.3</v>
      </c>
      <c r="I55" s="21">
        <v>104.5</v>
      </c>
      <c r="J55" s="21">
        <v>104.8</v>
      </c>
      <c r="K55" s="21">
        <v>105.9</v>
      </c>
      <c r="L55" s="21">
        <v>105.8</v>
      </c>
      <c r="M55" s="21">
        <v>105</v>
      </c>
      <c r="N55" s="21">
        <v>94.1</v>
      </c>
      <c r="O55" s="21">
        <v>97.3</v>
      </c>
      <c r="P55" s="21">
        <v>99.3</v>
      </c>
      <c r="Q55" s="21">
        <v>100.8</v>
      </c>
      <c r="R55" s="21">
        <v>101.6</v>
      </c>
      <c r="S55" s="21">
        <v>102.2</v>
      </c>
      <c r="T55" s="21">
        <v>101.2</v>
      </c>
      <c r="U55" s="21">
        <v>99.8</v>
      </c>
      <c r="V55" s="21">
        <v>99.3</v>
      </c>
      <c r="W55" s="21">
        <v>98.4</v>
      </c>
      <c r="X55" s="21">
        <v>99.9</v>
      </c>
      <c r="Y55" s="21">
        <v>98.6</v>
      </c>
      <c r="Z55" s="21">
        <v>93.3</v>
      </c>
      <c r="AA55" s="21">
        <v>97.3</v>
      </c>
      <c r="AB55" s="21">
        <v>95</v>
      </c>
      <c r="AC55" s="21">
        <v>93.5</v>
      </c>
      <c r="AD55" s="21">
        <v>92.9</v>
      </c>
      <c r="AE55" s="21">
        <v>93.1</v>
      </c>
      <c r="AF55" s="21">
        <v>94.4</v>
      </c>
      <c r="AG55" s="21">
        <v>96.2</v>
      </c>
      <c r="AH55" s="21">
        <v>96.1</v>
      </c>
      <c r="AI55" s="21">
        <v>96.1</v>
      </c>
      <c r="AJ55" s="21">
        <v>93.8</v>
      </c>
      <c r="AK55" s="21">
        <v>95.7</v>
      </c>
      <c r="AL55" s="21">
        <v>101.7</v>
      </c>
      <c r="AM55" s="21">
        <v>91</v>
      </c>
      <c r="AN55" s="21">
        <v>95.1</v>
      </c>
      <c r="AO55" s="21">
        <v>97.5</v>
      </c>
      <c r="AP55" s="21">
        <v>97.6</v>
      </c>
      <c r="AQ55" s="21">
        <v>98.6</v>
      </c>
      <c r="AR55" s="21">
        <v>100</v>
      </c>
      <c r="AS55" s="21">
        <v>99.4</v>
      </c>
      <c r="AT55" s="21">
        <v>99.8</v>
      </c>
      <c r="AU55" s="21">
        <v>95.3</v>
      </c>
      <c r="AV55" s="21">
        <v>100.4</v>
      </c>
      <c r="AW55" s="21">
        <v>97.6</v>
      </c>
    </row>
    <row r="56" spans="1:49" ht="12.75">
      <c r="A56" s="6" t="s">
        <v>54</v>
      </c>
      <c r="B56" s="21">
        <v>105.8</v>
      </c>
      <c r="C56" s="21">
        <v>101.2</v>
      </c>
      <c r="D56" s="21">
        <v>101.8</v>
      </c>
      <c r="E56" s="21">
        <v>100.8</v>
      </c>
      <c r="F56" s="21">
        <v>102.4</v>
      </c>
      <c r="G56" s="21">
        <v>102.7</v>
      </c>
      <c r="H56" s="21">
        <v>103.2</v>
      </c>
      <c r="I56" s="21">
        <v>102.3</v>
      </c>
      <c r="J56" s="21">
        <v>103.5</v>
      </c>
      <c r="K56" s="21">
        <v>103.9</v>
      </c>
      <c r="L56" s="21">
        <v>102.3</v>
      </c>
      <c r="M56" s="21">
        <v>102.1</v>
      </c>
      <c r="N56" s="21">
        <v>105.3</v>
      </c>
      <c r="O56" s="21">
        <v>113.3</v>
      </c>
      <c r="P56" s="21">
        <v>115.9</v>
      </c>
      <c r="Q56" s="21">
        <v>117.9</v>
      </c>
      <c r="R56" s="21">
        <v>118.9</v>
      </c>
      <c r="S56" s="21">
        <v>121.4</v>
      </c>
      <c r="T56" s="21">
        <v>121.7</v>
      </c>
      <c r="U56" s="21">
        <v>122.2</v>
      </c>
      <c r="V56" s="21">
        <v>122.7</v>
      </c>
      <c r="W56" s="21">
        <v>120.5</v>
      </c>
      <c r="X56" s="21">
        <v>121.3</v>
      </c>
      <c r="Y56" s="21">
        <v>119.8</v>
      </c>
      <c r="Z56" s="21">
        <v>97.2</v>
      </c>
      <c r="AA56" s="21">
        <v>98.6</v>
      </c>
      <c r="AB56" s="21">
        <v>97.8</v>
      </c>
      <c r="AC56" s="21">
        <v>95.7</v>
      </c>
      <c r="AD56" s="21">
        <v>95</v>
      </c>
      <c r="AE56" s="21">
        <v>94</v>
      </c>
      <c r="AF56" s="21">
        <v>93.7</v>
      </c>
      <c r="AG56" s="21">
        <v>94.9</v>
      </c>
      <c r="AH56" s="21">
        <v>95.2</v>
      </c>
      <c r="AI56" s="21">
        <v>95.8</v>
      </c>
      <c r="AJ56" s="21">
        <v>94.6</v>
      </c>
      <c r="AK56" s="21">
        <v>95.5</v>
      </c>
      <c r="AL56" s="21">
        <v>98.3</v>
      </c>
      <c r="AM56" s="21">
        <v>90.1</v>
      </c>
      <c r="AN56" s="21">
        <v>91.9</v>
      </c>
      <c r="AO56" s="21">
        <v>92.4</v>
      </c>
      <c r="AP56" s="21">
        <v>92.4</v>
      </c>
      <c r="AQ56" s="21">
        <v>92.8</v>
      </c>
      <c r="AR56" s="21">
        <v>94.2</v>
      </c>
      <c r="AS56" s="21">
        <v>94.5</v>
      </c>
      <c r="AT56" s="21">
        <v>95.3</v>
      </c>
      <c r="AU56" s="21">
        <v>95.2</v>
      </c>
      <c r="AV56" s="21">
        <v>94.9</v>
      </c>
      <c r="AW56" s="21">
        <v>93.5</v>
      </c>
    </row>
    <row r="57" spans="1:49" ht="12.75">
      <c r="A57" s="6" t="s">
        <v>55</v>
      </c>
      <c r="B57" s="21">
        <v>117.9</v>
      </c>
      <c r="C57" s="21">
        <v>116.3</v>
      </c>
      <c r="D57" s="21">
        <v>114.1</v>
      </c>
      <c r="E57" s="21">
        <v>109.7</v>
      </c>
      <c r="F57" s="21">
        <v>107.4</v>
      </c>
      <c r="G57" s="21">
        <v>105.8</v>
      </c>
      <c r="H57" s="21">
        <v>106.3</v>
      </c>
      <c r="I57" s="21">
        <v>108.1</v>
      </c>
      <c r="J57" s="21">
        <v>109.2</v>
      </c>
      <c r="K57" s="21">
        <v>109.4</v>
      </c>
      <c r="L57" s="21">
        <v>108.7</v>
      </c>
      <c r="M57" s="21">
        <v>108.5</v>
      </c>
      <c r="N57" s="21">
        <v>92.3</v>
      </c>
      <c r="O57" s="21">
        <v>97.8</v>
      </c>
      <c r="P57" s="21">
        <v>99</v>
      </c>
      <c r="Q57" s="21">
        <v>101.6</v>
      </c>
      <c r="R57" s="21">
        <v>101.3</v>
      </c>
      <c r="S57" s="21">
        <v>103.3</v>
      </c>
      <c r="T57" s="21">
        <v>103.3</v>
      </c>
      <c r="U57" s="21">
        <v>101.5</v>
      </c>
      <c r="V57" s="21">
        <v>101.1</v>
      </c>
      <c r="W57" s="21">
        <v>101.3</v>
      </c>
      <c r="X57" s="21">
        <v>102.4</v>
      </c>
      <c r="Y57" s="21">
        <v>100.7</v>
      </c>
      <c r="Z57" s="21">
        <v>98.5</v>
      </c>
      <c r="AA57" s="21">
        <v>100.4</v>
      </c>
      <c r="AB57" s="21">
        <v>100.2</v>
      </c>
      <c r="AC57" s="21">
        <v>99</v>
      </c>
      <c r="AD57" s="21">
        <v>100.1</v>
      </c>
      <c r="AE57" s="21">
        <v>99.2</v>
      </c>
      <c r="AF57" s="21">
        <v>100.3</v>
      </c>
      <c r="AG57" s="21">
        <v>101.6</v>
      </c>
      <c r="AH57" s="21">
        <v>102.1</v>
      </c>
      <c r="AI57" s="21">
        <v>101.9</v>
      </c>
      <c r="AJ57" s="21">
        <v>100.6</v>
      </c>
      <c r="AK57" s="21">
        <v>101.1</v>
      </c>
      <c r="AL57" s="21">
        <v>92.6</v>
      </c>
      <c r="AM57" s="21">
        <v>85.8</v>
      </c>
      <c r="AN57" s="21">
        <v>89.5</v>
      </c>
      <c r="AO57" s="21">
        <v>94</v>
      </c>
      <c r="AP57" s="21">
        <v>94.8</v>
      </c>
      <c r="AQ57" s="21">
        <v>95</v>
      </c>
      <c r="AR57" s="21">
        <v>94.8</v>
      </c>
      <c r="AS57" s="21">
        <v>95.9</v>
      </c>
      <c r="AT57" s="21">
        <v>95.8</v>
      </c>
      <c r="AU57" s="21">
        <v>95.4</v>
      </c>
      <c r="AV57" s="21">
        <v>95</v>
      </c>
      <c r="AW57" s="21">
        <v>94.4</v>
      </c>
    </row>
    <row r="58" spans="1:49" ht="12.75">
      <c r="A58" s="6" t="s">
        <v>56</v>
      </c>
      <c r="B58" s="21">
        <v>104.5</v>
      </c>
      <c r="C58" s="21">
        <v>104.9</v>
      </c>
      <c r="D58" s="21">
        <v>103.7</v>
      </c>
      <c r="E58" s="21">
        <v>101.4</v>
      </c>
      <c r="F58" s="21">
        <v>99.3</v>
      </c>
      <c r="G58" s="21">
        <v>98.8</v>
      </c>
      <c r="H58" s="21">
        <v>98.4</v>
      </c>
      <c r="I58" s="21">
        <v>97.9</v>
      </c>
      <c r="J58" s="21">
        <v>97.7</v>
      </c>
      <c r="K58" s="21">
        <v>96.9</v>
      </c>
      <c r="L58" s="21">
        <v>97.1</v>
      </c>
      <c r="M58" s="21">
        <v>97.7</v>
      </c>
      <c r="N58" s="21">
        <v>97.2</v>
      </c>
      <c r="O58" s="21">
        <v>98.6</v>
      </c>
      <c r="P58" s="21">
        <v>98.9</v>
      </c>
      <c r="Q58" s="21">
        <v>99.4</v>
      </c>
      <c r="R58" s="21">
        <v>99.5</v>
      </c>
      <c r="S58" s="21">
        <v>99.4</v>
      </c>
      <c r="T58" s="21">
        <v>98.7</v>
      </c>
      <c r="U58" s="21">
        <v>98.6</v>
      </c>
      <c r="V58" s="21">
        <v>98.5</v>
      </c>
      <c r="W58" s="21">
        <v>98.4</v>
      </c>
      <c r="X58" s="21">
        <v>99.3</v>
      </c>
      <c r="Y58" s="21">
        <v>98.5</v>
      </c>
      <c r="Z58" s="21">
        <v>94</v>
      </c>
      <c r="AA58" s="21">
        <v>97.1</v>
      </c>
      <c r="AB58" s="21">
        <v>97.2</v>
      </c>
      <c r="AC58" s="21">
        <v>95</v>
      </c>
      <c r="AD58" s="21">
        <v>94.2</v>
      </c>
      <c r="AE58" s="21">
        <v>94.5</v>
      </c>
      <c r="AF58" s="21">
        <v>95.9</v>
      </c>
      <c r="AG58" s="21">
        <v>96.8</v>
      </c>
      <c r="AH58" s="21">
        <v>97.8</v>
      </c>
      <c r="AI58" s="21">
        <v>98.5</v>
      </c>
      <c r="AJ58" s="21">
        <v>97.5</v>
      </c>
      <c r="AK58" s="21">
        <v>98.6</v>
      </c>
      <c r="AL58" s="21">
        <v>100.9</v>
      </c>
      <c r="AM58" s="21">
        <v>94.3</v>
      </c>
      <c r="AN58" s="21">
        <v>98.1</v>
      </c>
      <c r="AO58" s="21">
        <v>100.5</v>
      </c>
      <c r="AP58" s="21">
        <v>101.7</v>
      </c>
      <c r="AQ58" s="21">
        <v>101</v>
      </c>
      <c r="AR58" s="21">
        <v>100.5</v>
      </c>
      <c r="AS58" s="21">
        <v>100</v>
      </c>
      <c r="AT58" s="21">
        <v>100</v>
      </c>
      <c r="AU58" s="21">
        <v>100.6</v>
      </c>
      <c r="AV58" s="21">
        <v>99.8</v>
      </c>
      <c r="AW58" s="21">
        <v>99.6</v>
      </c>
    </row>
    <row r="59" spans="1:49" ht="12.75">
      <c r="A59" s="6" t="s">
        <v>57</v>
      </c>
      <c r="B59" s="21">
        <v>111.9</v>
      </c>
      <c r="C59" s="21">
        <v>110.9</v>
      </c>
      <c r="D59" s="21">
        <v>109.3</v>
      </c>
      <c r="E59" s="21">
        <v>107.5</v>
      </c>
      <c r="F59" s="21">
        <v>105.6</v>
      </c>
      <c r="G59" s="21">
        <v>105</v>
      </c>
      <c r="H59" s="21">
        <v>104.4</v>
      </c>
      <c r="I59" s="21">
        <v>104.2</v>
      </c>
      <c r="J59" s="21">
        <v>103.9</v>
      </c>
      <c r="K59" s="21">
        <v>104</v>
      </c>
      <c r="L59" s="21">
        <v>103.1</v>
      </c>
      <c r="M59" s="21">
        <v>102.3</v>
      </c>
      <c r="N59" s="21">
        <v>95.4</v>
      </c>
      <c r="O59" s="21">
        <v>99.7</v>
      </c>
      <c r="P59" s="21">
        <v>98.3</v>
      </c>
      <c r="Q59" s="21">
        <v>98.9</v>
      </c>
      <c r="R59" s="21">
        <v>100.9</v>
      </c>
      <c r="S59" s="21">
        <v>99.6</v>
      </c>
      <c r="T59" s="21">
        <v>101.6</v>
      </c>
      <c r="U59" s="21">
        <v>101.5</v>
      </c>
      <c r="V59" s="21">
        <v>102.5</v>
      </c>
      <c r="W59" s="21">
        <v>101.4</v>
      </c>
      <c r="X59" s="21">
        <v>101.8</v>
      </c>
      <c r="Y59" s="21">
        <v>100.2</v>
      </c>
      <c r="Z59" s="21">
        <v>96.8</v>
      </c>
      <c r="AA59" s="21">
        <v>97</v>
      </c>
      <c r="AB59" s="21">
        <v>97.3</v>
      </c>
      <c r="AC59" s="21">
        <v>96.4</v>
      </c>
      <c r="AD59" s="21">
        <v>97</v>
      </c>
      <c r="AE59" s="21">
        <v>100</v>
      </c>
      <c r="AF59" s="21">
        <v>100.1</v>
      </c>
      <c r="AG59" s="21">
        <v>99.3</v>
      </c>
      <c r="AH59" s="21">
        <v>98.3</v>
      </c>
      <c r="AI59" s="21">
        <v>99</v>
      </c>
      <c r="AJ59" s="21">
        <v>100.8</v>
      </c>
      <c r="AK59" s="21">
        <v>102.5</v>
      </c>
      <c r="AL59" s="21">
        <v>100.3</v>
      </c>
      <c r="AM59" s="21">
        <v>93.5</v>
      </c>
      <c r="AN59" s="21">
        <v>99.2</v>
      </c>
      <c r="AO59" s="21">
        <v>99.3</v>
      </c>
      <c r="AP59" s="21">
        <v>96.1</v>
      </c>
      <c r="AQ59" s="21">
        <v>95.9</v>
      </c>
      <c r="AR59" s="21">
        <v>95.8</v>
      </c>
      <c r="AS59" s="21">
        <v>97</v>
      </c>
      <c r="AT59" s="21">
        <v>97.3</v>
      </c>
      <c r="AU59" s="21">
        <v>99</v>
      </c>
      <c r="AV59" s="21">
        <v>97.3</v>
      </c>
      <c r="AW59" s="21">
        <v>96</v>
      </c>
    </row>
    <row r="60" spans="1:49" ht="12.75">
      <c r="A60" s="6" t="s">
        <v>58</v>
      </c>
      <c r="B60" s="21">
        <v>104.8</v>
      </c>
      <c r="C60" s="21">
        <v>105</v>
      </c>
      <c r="D60" s="21">
        <v>103.5</v>
      </c>
      <c r="E60" s="21">
        <v>104</v>
      </c>
      <c r="F60" s="21">
        <v>105.2</v>
      </c>
      <c r="G60" s="21">
        <v>104.8</v>
      </c>
      <c r="H60" s="21">
        <v>102.4</v>
      </c>
      <c r="I60" s="21">
        <v>102.7</v>
      </c>
      <c r="J60" s="21">
        <v>102.2</v>
      </c>
      <c r="K60" s="21">
        <v>100.7</v>
      </c>
      <c r="L60" s="21">
        <v>101.4</v>
      </c>
      <c r="M60" s="21">
        <v>101.4</v>
      </c>
      <c r="N60" s="21">
        <v>98.1</v>
      </c>
      <c r="O60" s="21">
        <v>99.9</v>
      </c>
      <c r="P60" s="21">
        <v>100.6</v>
      </c>
      <c r="Q60" s="21">
        <v>102.4</v>
      </c>
      <c r="R60" s="21">
        <v>101.7</v>
      </c>
      <c r="S60" s="21">
        <v>104.1</v>
      </c>
      <c r="T60" s="21">
        <v>104.4</v>
      </c>
      <c r="U60" s="21">
        <v>104.2</v>
      </c>
      <c r="V60" s="21">
        <v>104.5</v>
      </c>
      <c r="W60" s="21">
        <v>105.2</v>
      </c>
      <c r="X60" s="21">
        <v>106.9</v>
      </c>
      <c r="Y60" s="21">
        <v>106.6</v>
      </c>
      <c r="Z60" s="21">
        <v>103.1</v>
      </c>
      <c r="AA60" s="21">
        <v>107.1</v>
      </c>
      <c r="AB60" s="21">
        <v>105.9</v>
      </c>
      <c r="AC60" s="21">
        <v>104.7</v>
      </c>
      <c r="AD60" s="21">
        <v>103</v>
      </c>
      <c r="AE60" s="21">
        <v>99.8</v>
      </c>
      <c r="AF60" s="21">
        <v>98.8</v>
      </c>
      <c r="AG60" s="21">
        <v>97.7</v>
      </c>
      <c r="AH60" s="21">
        <v>98.1</v>
      </c>
      <c r="AI60" s="21">
        <v>97.8</v>
      </c>
      <c r="AJ60" s="21">
        <v>97.5</v>
      </c>
      <c r="AK60" s="21">
        <v>98.9</v>
      </c>
      <c r="AL60" s="21">
        <v>101.3</v>
      </c>
      <c r="AM60" s="21">
        <v>94.6</v>
      </c>
      <c r="AN60" s="21">
        <v>98.2</v>
      </c>
      <c r="AO60" s="21">
        <v>98.1</v>
      </c>
      <c r="AP60" s="21">
        <v>100.2</v>
      </c>
      <c r="AQ60" s="21">
        <v>102.3</v>
      </c>
      <c r="AR60" s="21">
        <v>105</v>
      </c>
      <c r="AS60" s="21">
        <v>106</v>
      </c>
      <c r="AT60" s="21">
        <v>105.5</v>
      </c>
      <c r="AU60" s="21">
        <v>104.2</v>
      </c>
      <c r="AV60" s="21">
        <v>102.8</v>
      </c>
      <c r="AW60" s="21">
        <v>101.3</v>
      </c>
    </row>
    <row r="61" spans="1:49" ht="12.75">
      <c r="A61" s="6" t="s">
        <v>59</v>
      </c>
      <c r="B61" s="21">
        <v>105.1</v>
      </c>
      <c r="C61" s="21">
        <v>105.3</v>
      </c>
      <c r="D61" s="21">
        <v>104.8</v>
      </c>
      <c r="E61" s="21">
        <v>100.5</v>
      </c>
      <c r="F61" s="21">
        <v>98.1</v>
      </c>
      <c r="G61" s="21">
        <v>97.8</v>
      </c>
      <c r="H61" s="21">
        <v>96.7</v>
      </c>
      <c r="I61" s="21">
        <v>96.6</v>
      </c>
      <c r="J61" s="21">
        <v>95.7</v>
      </c>
      <c r="K61" s="21">
        <v>94.8</v>
      </c>
      <c r="L61" s="21">
        <v>95.5</v>
      </c>
      <c r="M61" s="21">
        <v>95.9</v>
      </c>
      <c r="N61" s="21">
        <v>90.2</v>
      </c>
      <c r="O61" s="21">
        <v>92.9</v>
      </c>
      <c r="P61" s="21">
        <v>94.7</v>
      </c>
      <c r="Q61" s="21">
        <v>97.2</v>
      </c>
      <c r="R61" s="21">
        <v>97.4</v>
      </c>
      <c r="S61" s="21">
        <v>96.6</v>
      </c>
      <c r="T61" s="21">
        <v>96</v>
      </c>
      <c r="U61" s="21">
        <v>95.8</v>
      </c>
      <c r="V61" s="21">
        <v>96.5</v>
      </c>
      <c r="W61" s="21">
        <v>96.1</v>
      </c>
      <c r="X61" s="21">
        <v>97</v>
      </c>
      <c r="Y61" s="21">
        <v>95.4</v>
      </c>
      <c r="Z61" s="21">
        <v>96.5</v>
      </c>
      <c r="AA61" s="21">
        <v>101.2</v>
      </c>
      <c r="AB61" s="21">
        <v>100.3</v>
      </c>
      <c r="AC61" s="21">
        <v>97.6</v>
      </c>
      <c r="AD61" s="21">
        <v>97.1</v>
      </c>
      <c r="AE61" s="21">
        <v>98.4</v>
      </c>
      <c r="AF61" s="21">
        <v>99.8</v>
      </c>
      <c r="AG61" s="21">
        <v>100.4</v>
      </c>
      <c r="AH61" s="21">
        <v>100</v>
      </c>
      <c r="AI61" s="21">
        <v>100.6</v>
      </c>
      <c r="AJ61" s="21">
        <v>99.4</v>
      </c>
      <c r="AK61" s="21">
        <v>100.6</v>
      </c>
      <c r="AL61" s="21">
        <v>101.1</v>
      </c>
      <c r="AM61" s="21">
        <v>91.2</v>
      </c>
      <c r="AN61" s="21">
        <v>95.4</v>
      </c>
      <c r="AO61" s="21">
        <v>98.2</v>
      </c>
      <c r="AP61" s="21">
        <v>99.9</v>
      </c>
      <c r="AQ61" s="21">
        <v>98.7</v>
      </c>
      <c r="AR61" s="21">
        <v>96.2</v>
      </c>
      <c r="AS61" s="21">
        <v>95.7</v>
      </c>
      <c r="AT61" s="21">
        <v>95.1</v>
      </c>
      <c r="AU61" s="21">
        <v>96.3</v>
      </c>
      <c r="AV61" s="21">
        <v>96.3</v>
      </c>
      <c r="AW61" s="21">
        <v>94.9</v>
      </c>
    </row>
    <row r="62" spans="1:49" ht="12.75">
      <c r="A62" s="6" t="s">
        <v>60</v>
      </c>
      <c r="B62" s="21">
        <v>113.8</v>
      </c>
      <c r="C62" s="21">
        <v>110.7</v>
      </c>
      <c r="D62" s="21">
        <v>108.6</v>
      </c>
      <c r="E62" s="21">
        <v>105.9</v>
      </c>
      <c r="F62" s="21">
        <v>104.5</v>
      </c>
      <c r="G62" s="21">
        <v>101.2</v>
      </c>
      <c r="H62" s="21">
        <v>99.5</v>
      </c>
      <c r="I62" s="21">
        <v>98.5</v>
      </c>
      <c r="J62" s="21">
        <v>97.7</v>
      </c>
      <c r="K62" s="21">
        <v>97.4</v>
      </c>
      <c r="L62" s="21">
        <v>97</v>
      </c>
      <c r="M62" s="21">
        <v>97.1</v>
      </c>
      <c r="N62" s="21">
        <v>92</v>
      </c>
      <c r="O62" s="21">
        <v>96.8</v>
      </c>
      <c r="P62" s="21">
        <v>98.5</v>
      </c>
      <c r="Q62" s="21">
        <v>98.3</v>
      </c>
      <c r="R62" s="21">
        <v>98.6</v>
      </c>
      <c r="S62" s="21">
        <v>97.7</v>
      </c>
      <c r="T62" s="21">
        <v>98.2</v>
      </c>
      <c r="U62" s="21">
        <v>98.4</v>
      </c>
      <c r="V62" s="21">
        <v>99.2</v>
      </c>
      <c r="W62" s="21">
        <v>99.2</v>
      </c>
      <c r="X62" s="21">
        <v>100.3</v>
      </c>
      <c r="Y62" s="21">
        <v>98.7</v>
      </c>
      <c r="Z62" s="21">
        <v>94</v>
      </c>
      <c r="AA62" s="21">
        <v>97.5</v>
      </c>
      <c r="AB62" s="21">
        <v>96.9</v>
      </c>
      <c r="AC62" s="21">
        <v>95.7</v>
      </c>
      <c r="AD62" s="21">
        <v>95.1</v>
      </c>
      <c r="AE62" s="21">
        <v>95.5</v>
      </c>
      <c r="AF62" s="21">
        <v>95.6</v>
      </c>
      <c r="AG62" s="21">
        <v>96.3</v>
      </c>
      <c r="AH62" s="21">
        <v>96.6</v>
      </c>
      <c r="AI62" s="21">
        <v>96.1</v>
      </c>
      <c r="AJ62" s="21">
        <v>96.6</v>
      </c>
      <c r="AK62" s="21">
        <v>98.6</v>
      </c>
      <c r="AL62" s="21">
        <v>99.1</v>
      </c>
      <c r="AM62" s="21">
        <v>90.6</v>
      </c>
      <c r="AN62" s="21">
        <v>94.2</v>
      </c>
      <c r="AO62" s="21">
        <v>96.7</v>
      </c>
      <c r="AP62" s="21">
        <v>97.7</v>
      </c>
      <c r="AQ62" s="21">
        <v>96.8</v>
      </c>
      <c r="AR62" s="21">
        <v>96.7</v>
      </c>
      <c r="AS62" s="21">
        <v>96</v>
      </c>
      <c r="AT62" s="21">
        <v>95.9</v>
      </c>
      <c r="AU62" s="21">
        <v>96</v>
      </c>
      <c r="AV62" s="21">
        <v>95.1</v>
      </c>
      <c r="AW62" s="21">
        <v>94.6</v>
      </c>
    </row>
    <row r="63" spans="1:49" ht="12.75">
      <c r="A63" s="6" t="s">
        <v>61</v>
      </c>
      <c r="B63" s="21">
        <v>114.6</v>
      </c>
      <c r="C63" s="21">
        <v>112.8</v>
      </c>
      <c r="D63" s="21">
        <v>113</v>
      </c>
      <c r="E63" s="21">
        <v>113.2</v>
      </c>
      <c r="F63" s="21">
        <v>112.9</v>
      </c>
      <c r="G63" s="21">
        <v>114.3</v>
      </c>
      <c r="H63" s="21">
        <v>116.1</v>
      </c>
      <c r="I63" s="21">
        <v>117.3</v>
      </c>
      <c r="J63" s="21">
        <v>118.2</v>
      </c>
      <c r="K63" s="21">
        <v>117.9</v>
      </c>
      <c r="L63" s="21">
        <v>116.8</v>
      </c>
      <c r="M63" s="21">
        <v>116</v>
      </c>
      <c r="N63" s="21">
        <v>105.9</v>
      </c>
      <c r="O63" s="21">
        <v>105.4</v>
      </c>
      <c r="P63" s="21">
        <v>104.7</v>
      </c>
      <c r="Q63" s="21">
        <v>104.9</v>
      </c>
      <c r="R63" s="21">
        <v>104.6</v>
      </c>
      <c r="S63" s="21">
        <v>103.8</v>
      </c>
      <c r="T63" s="21">
        <v>102.2</v>
      </c>
      <c r="U63" s="21">
        <v>101.1</v>
      </c>
      <c r="V63" s="21">
        <v>100.6</v>
      </c>
      <c r="W63" s="21">
        <v>100.6</v>
      </c>
      <c r="X63" s="21">
        <v>101.6</v>
      </c>
      <c r="Y63" s="21">
        <v>101.6</v>
      </c>
      <c r="Z63" s="21">
        <v>94</v>
      </c>
      <c r="AA63" s="21">
        <v>100.4</v>
      </c>
      <c r="AB63" s="21">
        <v>101.1</v>
      </c>
      <c r="AC63" s="21">
        <v>100.2</v>
      </c>
      <c r="AD63" s="21">
        <v>100.4</v>
      </c>
      <c r="AE63" s="21">
        <v>101.3</v>
      </c>
      <c r="AF63" s="21">
        <v>102.6</v>
      </c>
      <c r="AG63" s="21">
        <v>103.4</v>
      </c>
      <c r="AH63" s="21">
        <v>103.5</v>
      </c>
      <c r="AI63" s="21">
        <v>103.5</v>
      </c>
      <c r="AJ63" s="21">
        <v>102.3</v>
      </c>
      <c r="AK63" s="21">
        <v>101.8</v>
      </c>
      <c r="AL63" s="21">
        <v>102.3</v>
      </c>
      <c r="AM63" s="21">
        <v>96</v>
      </c>
      <c r="AN63" s="21">
        <v>97.3</v>
      </c>
      <c r="AO63" s="21">
        <v>99.4</v>
      </c>
      <c r="AP63" s="21">
        <v>99.8</v>
      </c>
      <c r="AQ63" s="21">
        <v>98.8</v>
      </c>
      <c r="AR63" s="21">
        <v>98.3</v>
      </c>
      <c r="AS63" s="21">
        <v>96.8</v>
      </c>
      <c r="AT63" s="21">
        <v>95.5</v>
      </c>
      <c r="AU63" s="21">
        <v>95.8</v>
      </c>
      <c r="AV63" s="21">
        <v>95.3</v>
      </c>
      <c r="AW63" s="21">
        <v>95</v>
      </c>
    </row>
    <row r="64" spans="1:49" ht="12.75">
      <c r="A64" s="6" t="s">
        <v>62</v>
      </c>
      <c r="B64" s="21">
        <v>106.4</v>
      </c>
      <c r="C64" s="21">
        <v>104.1</v>
      </c>
      <c r="D64" s="21">
        <v>102</v>
      </c>
      <c r="E64" s="21">
        <v>100.4</v>
      </c>
      <c r="F64" s="21">
        <v>100.2</v>
      </c>
      <c r="G64" s="21">
        <v>99.4</v>
      </c>
      <c r="H64" s="21">
        <v>96.9</v>
      </c>
      <c r="I64" s="21">
        <v>93.8</v>
      </c>
      <c r="J64" s="21">
        <v>93.3</v>
      </c>
      <c r="K64" s="21">
        <v>94.8</v>
      </c>
      <c r="L64" s="21">
        <v>96</v>
      </c>
      <c r="M64" s="21">
        <v>94.6</v>
      </c>
      <c r="N64" s="21">
        <v>97.7</v>
      </c>
      <c r="O64" s="21">
        <v>101.4</v>
      </c>
      <c r="P64" s="21">
        <v>100.1</v>
      </c>
      <c r="Q64" s="21">
        <v>102.2</v>
      </c>
      <c r="R64" s="21">
        <v>102.1</v>
      </c>
      <c r="S64" s="21">
        <v>103.3</v>
      </c>
      <c r="T64" s="21">
        <v>106.7</v>
      </c>
      <c r="U64" s="21">
        <v>110.9</v>
      </c>
      <c r="V64" s="21">
        <v>110.2</v>
      </c>
      <c r="W64" s="21">
        <v>109.3</v>
      </c>
      <c r="X64" s="21">
        <v>106.7</v>
      </c>
      <c r="Y64" s="21">
        <v>105.1</v>
      </c>
      <c r="Z64" s="21">
        <v>84.7</v>
      </c>
      <c r="AA64" s="21">
        <v>90.6</v>
      </c>
      <c r="AB64" s="21">
        <v>91.6</v>
      </c>
      <c r="AC64" s="21">
        <v>90.9</v>
      </c>
      <c r="AD64" s="21">
        <v>88.6</v>
      </c>
      <c r="AE64" s="21">
        <v>84</v>
      </c>
      <c r="AF64" s="21">
        <v>83.5</v>
      </c>
      <c r="AG64" s="21">
        <v>82.8</v>
      </c>
      <c r="AH64" s="21">
        <v>86.5</v>
      </c>
      <c r="AI64" s="21">
        <v>86.9</v>
      </c>
      <c r="AJ64" s="21">
        <v>88.3</v>
      </c>
      <c r="AK64" s="21">
        <v>90.2</v>
      </c>
      <c r="AL64" s="21">
        <v>106</v>
      </c>
      <c r="AM64" s="21">
        <v>93.6</v>
      </c>
      <c r="AN64" s="21">
        <v>95.5</v>
      </c>
      <c r="AO64" s="21">
        <v>95.8</v>
      </c>
      <c r="AP64" s="21">
        <v>99.2</v>
      </c>
      <c r="AQ64" s="21">
        <v>103.3</v>
      </c>
      <c r="AR64" s="21">
        <v>102.4</v>
      </c>
      <c r="AS64" s="21">
        <v>100.4</v>
      </c>
      <c r="AT64" s="21">
        <v>96.7</v>
      </c>
      <c r="AU64" s="21">
        <v>97.9</v>
      </c>
      <c r="AV64" s="21">
        <v>98</v>
      </c>
      <c r="AW64" s="21">
        <v>97.2</v>
      </c>
    </row>
    <row r="65" spans="1:49" ht="12.75">
      <c r="A65" s="6" t="s">
        <v>63</v>
      </c>
      <c r="B65" s="21">
        <v>101.8</v>
      </c>
      <c r="C65" s="21">
        <v>103.3</v>
      </c>
      <c r="D65" s="21">
        <v>102.7</v>
      </c>
      <c r="E65" s="21">
        <v>100.3</v>
      </c>
      <c r="F65" s="21">
        <v>100.3</v>
      </c>
      <c r="G65" s="21">
        <v>100.4</v>
      </c>
      <c r="H65" s="21">
        <v>100.2</v>
      </c>
      <c r="I65" s="21">
        <v>99.8</v>
      </c>
      <c r="J65" s="21">
        <v>99.7</v>
      </c>
      <c r="K65" s="21">
        <v>100.8</v>
      </c>
      <c r="L65" s="21">
        <v>99.3</v>
      </c>
      <c r="M65" s="21">
        <v>97.3</v>
      </c>
      <c r="N65" s="21">
        <v>90.4</v>
      </c>
      <c r="O65" s="21">
        <v>94.5</v>
      </c>
      <c r="P65" s="21">
        <v>97.2</v>
      </c>
      <c r="Q65" s="21">
        <v>100.2</v>
      </c>
      <c r="R65" s="21">
        <v>101</v>
      </c>
      <c r="S65" s="21">
        <v>101.4</v>
      </c>
      <c r="T65" s="21">
        <v>102.5</v>
      </c>
      <c r="U65" s="21">
        <v>103.4</v>
      </c>
      <c r="V65" s="21">
        <v>104.3</v>
      </c>
      <c r="W65" s="21">
        <v>103.9</v>
      </c>
      <c r="X65" s="21">
        <v>105.3</v>
      </c>
      <c r="Y65" s="21">
        <v>104</v>
      </c>
      <c r="Z65" s="21">
        <v>98.8</v>
      </c>
      <c r="AA65" s="21">
        <v>100.9</v>
      </c>
      <c r="AB65" s="21">
        <v>99.8</v>
      </c>
      <c r="AC65" s="21">
        <v>96.3</v>
      </c>
      <c r="AD65" s="21">
        <v>97</v>
      </c>
      <c r="AE65" s="21">
        <v>98.2</v>
      </c>
      <c r="AF65" s="21">
        <v>98.6</v>
      </c>
      <c r="AG65" s="21">
        <v>98.7</v>
      </c>
      <c r="AH65" s="21">
        <v>98.5</v>
      </c>
      <c r="AI65" s="21">
        <v>98.6</v>
      </c>
      <c r="AJ65" s="21">
        <v>98.3</v>
      </c>
      <c r="AK65" s="21">
        <v>100</v>
      </c>
      <c r="AL65" s="21">
        <v>106</v>
      </c>
      <c r="AM65" s="21">
        <v>101</v>
      </c>
      <c r="AN65" s="21">
        <v>103.4</v>
      </c>
      <c r="AO65" s="21">
        <v>107.5</v>
      </c>
      <c r="AP65" s="21">
        <v>107.8</v>
      </c>
      <c r="AQ65" s="21">
        <v>108.9</v>
      </c>
      <c r="AR65" s="21">
        <v>109.4</v>
      </c>
      <c r="AS65" s="21">
        <v>109.7</v>
      </c>
      <c r="AT65" s="21">
        <v>110.1</v>
      </c>
      <c r="AU65" s="21">
        <v>111</v>
      </c>
      <c r="AV65" s="21">
        <v>109.4</v>
      </c>
      <c r="AW65" s="21">
        <v>107.1</v>
      </c>
    </row>
    <row r="66" spans="1:49" ht="12.75">
      <c r="A66" s="6" t="s">
        <v>64</v>
      </c>
      <c r="B66" s="21">
        <v>94.8</v>
      </c>
      <c r="C66" s="21">
        <v>97</v>
      </c>
      <c r="D66" s="21">
        <v>99.1</v>
      </c>
      <c r="E66" s="21">
        <v>104.2</v>
      </c>
      <c r="F66" s="21">
        <v>103</v>
      </c>
      <c r="G66" s="21">
        <v>101</v>
      </c>
      <c r="H66" s="21">
        <v>99.2</v>
      </c>
      <c r="I66" s="21">
        <v>96.5</v>
      </c>
      <c r="J66" s="21">
        <v>97.8</v>
      </c>
      <c r="K66" s="21">
        <v>99.2</v>
      </c>
      <c r="L66" s="21">
        <v>99.5</v>
      </c>
      <c r="M66" s="21">
        <v>99.6</v>
      </c>
      <c r="N66" s="21">
        <v>102.4</v>
      </c>
      <c r="O66" s="21">
        <v>98.6</v>
      </c>
      <c r="P66" s="21">
        <v>104</v>
      </c>
      <c r="Q66" s="21">
        <v>103.7</v>
      </c>
      <c r="R66" s="21">
        <v>105</v>
      </c>
      <c r="S66" s="21">
        <v>103.8</v>
      </c>
      <c r="T66" s="21">
        <v>102</v>
      </c>
      <c r="U66" s="21">
        <v>104.4</v>
      </c>
      <c r="V66" s="21">
        <v>105.3</v>
      </c>
      <c r="W66" s="21">
        <v>104.6</v>
      </c>
      <c r="X66" s="21">
        <v>102.6</v>
      </c>
      <c r="Y66" s="21">
        <v>102</v>
      </c>
      <c r="Z66" s="21">
        <v>101.6</v>
      </c>
      <c r="AA66" s="21">
        <v>106.7</v>
      </c>
      <c r="AB66" s="21">
        <v>104.4</v>
      </c>
      <c r="AC66" s="21">
        <v>101.9</v>
      </c>
      <c r="AD66" s="21">
        <v>100.8</v>
      </c>
      <c r="AE66" s="21">
        <v>104.1</v>
      </c>
      <c r="AF66" s="21">
        <v>104.4</v>
      </c>
      <c r="AG66" s="21">
        <v>102.9</v>
      </c>
      <c r="AH66" s="21">
        <v>100.9</v>
      </c>
      <c r="AI66" s="21">
        <v>98.9</v>
      </c>
      <c r="AJ66" s="21">
        <v>99.2</v>
      </c>
      <c r="AK66" s="21">
        <v>98.9</v>
      </c>
      <c r="AL66" s="21">
        <v>117</v>
      </c>
      <c r="AM66" s="21">
        <v>117.2</v>
      </c>
      <c r="AN66" s="21">
        <v>110.5</v>
      </c>
      <c r="AO66" s="21">
        <v>104.5</v>
      </c>
      <c r="AP66" s="21">
        <v>102.2</v>
      </c>
      <c r="AQ66" s="21">
        <v>99.4</v>
      </c>
      <c r="AR66" s="21">
        <v>100.5</v>
      </c>
      <c r="AS66" s="21">
        <v>101.2</v>
      </c>
      <c r="AT66" s="21">
        <v>102.5</v>
      </c>
      <c r="AU66" s="21">
        <v>104.5</v>
      </c>
      <c r="AV66" s="21">
        <v>105.4</v>
      </c>
      <c r="AW66" s="21">
        <v>105</v>
      </c>
    </row>
    <row r="67" spans="1:49" ht="12.75">
      <c r="A67" s="6" t="s">
        <v>65</v>
      </c>
      <c r="B67" s="21">
        <v>109.3</v>
      </c>
      <c r="C67" s="21">
        <v>107.7</v>
      </c>
      <c r="D67" s="21">
        <v>106.9</v>
      </c>
      <c r="E67" s="21">
        <v>102.8</v>
      </c>
      <c r="F67" s="21">
        <v>103.1</v>
      </c>
      <c r="G67" s="21">
        <v>103.2</v>
      </c>
      <c r="H67" s="21">
        <v>103.2</v>
      </c>
      <c r="I67" s="21">
        <v>103.1</v>
      </c>
      <c r="J67" s="21">
        <v>103.1</v>
      </c>
      <c r="K67" s="21">
        <v>103.6</v>
      </c>
      <c r="L67" s="21">
        <v>102</v>
      </c>
      <c r="M67" s="21">
        <v>102</v>
      </c>
      <c r="N67" s="21">
        <v>94.8</v>
      </c>
      <c r="O67" s="21">
        <v>96.6</v>
      </c>
      <c r="P67" s="21">
        <v>98.7</v>
      </c>
      <c r="Q67" s="21">
        <v>101.5</v>
      </c>
      <c r="R67" s="21">
        <v>101.9</v>
      </c>
      <c r="S67" s="21">
        <v>102.3</v>
      </c>
      <c r="T67" s="21">
        <v>102</v>
      </c>
      <c r="U67" s="21">
        <v>102.2</v>
      </c>
      <c r="V67" s="21">
        <v>102.3</v>
      </c>
      <c r="W67" s="21">
        <v>101.9</v>
      </c>
      <c r="X67" s="21">
        <v>103.6</v>
      </c>
      <c r="Y67" s="21">
        <v>103.1</v>
      </c>
      <c r="Z67" s="21">
        <v>97.7</v>
      </c>
      <c r="AA67" s="21">
        <v>96.8</v>
      </c>
      <c r="AB67" s="21">
        <v>96.6</v>
      </c>
      <c r="AC67" s="21">
        <v>93.3</v>
      </c>
      <c r="AD67" s="21">
        <v>92.3</v>
      </c>
      <c r="AE67" s="21">
        <v>92.1</v>
      </c>
      <c r="AF67" s="21">
        <v>92.8</v>
      </c>
      <c r="AG67" s="21">
        <v>93.1</v>
      </c>
      <c r="AH67" s="21">
        <v>94</v>
      </c>
      <c r="AI67" s="21">
        <v>94.2</v>
      </c>
      <c r="AJ67" s="21">
        <v>92.7</v>
      </c>
      <c r="AK67" s="21">
        <v>94.7</v>
      </c>
      <c r="AL67" s="21">
        <v>107.4</v>
      </c>
      <c r="AM67" s="21">
        <v>108.3</v>
      </c>
      <c r="AN67" s="21">
        <v>107.5</v>
      </c>
      <c r="AO67" s="21">
        <v>107.7</v>
      </c>
      <c r="AP67" s="21">
        <v>108.6</v>
      </c>
      <c r="AQ67" s="21">
        <v>107</v>
      </c>
      <c r="AR67" s="21">
        <v>106.6</v>
      </c>
      <c r="AS67" s="21">
        <v>106.3</v>
      </c>
      <c r="AT67" s="21">
        <v>105.3</v>
      </c>
      <c r="AU67" s="21">
        <v>105</v>
      </c>
      <c r="AV67" s="21">
        <v>103</v>
      </c>
      <c r="AW67" s="21">
        <v>100</v>
      </c>
    </row>
    <row r="68" spans="1:49" ht="24">
      <c r="A68" s="4" t="s">
        <v>93</v>
      </c>
      <c r="B68" s="20">
        <v>104.9</v>
      </c>
      <c r="C68" s="20">
        <v>104.5</v>
      </c>
      <c r="D68" s="20">
        <v>105.1</v>
      </c>
      <c r="E68" s="20">
        <v>104.4</v>
      </c>
      <c r="F68" s="20">
        <v>104.4</v>
      </c>
      <c r="G68" s="20">
        <v>104.9</v>
      </c>
      <c r="H68" s="20">
        <v>104.6</v>
      </c>
      <c r="I68" s="20">
        <v>104.6</v>
      </c>
      <c r="J68" s="20">
        <v>104.3</v>
      </c>
      <c r="K68" s="20">
        <v>104.1</v>
      </c>
      <c r="L68" s="20">
        <v>103.2</v>
      </c>
      <c r="M68" s="20">
        <f>102.394386-0.2</f>
        <v>102.2</v>
      </c>
      <c r="N68" s="20">
        <v>96.5</v>
      </c>
      <c r="O68" s="20">
        <v>97.3</v>
      </c>
      <c r="P68" s="20">
        <v>98.2</v>
      </c>
      <c r="Q68" s="20">
        <v>98.8</v>
      </c>
      <c r="R68" s="20">
        <v>99.5</v>
      </c>
      <c r="S68" s="20">
        <v>99.9</v>
      </c>
      <c r="T68" s="20">
        <v>100.9</v>
      </c>
      <c r="U68" s="20">
        <v>101.1</v>
      </c>
      <c r="V68" s="20">
        <v>100.9</v>
      </c>
      <c r="W68" s="20">
        <v>100.5</v>
      </c>
      <c r="X68" s="20">
        <v>101.5</v>
      </c>
      <c r="Y68" s="20">
        <v>100.7</v>
      </c>
      <c r="Z68" s="20">
        <v>99.6</v>
      </c>
      <c r="AA68" s="20">
        <v>101.4</v>
      </c>
      <c r="AB68" s="20">
        <v>101.2</v>
      </c>
      <c r="AC68" s="20">
        <v>100.8</v>
      </c>
      <c r="AD68" s="20">
        <v>100.8</v>
      </c>
      <c r="AE68" s="20">
        <v>100.9</v>
      </c>
      <c r="AF68" s="20">
        <v>100.8</v>
      </c>
      <c r="AG68" s="20">
        <v>100.9</v>
      </c>
      <c r="AH68" s="20">
        <v>101.2</v>
      </c>
      <c r="AI68" s="20">
        <v>101.2</v>
      </c>
      <c r="AJ68" s="20">
        <v>100.8</v>
      </c>
      <c r="AK68" s="20">
        <v>101.4</v>
      </c>
      <c r="AL68" s="20">
        <v>99.3</v>
      </c>
      <c r="AM68" s="20">
        <v>97.2</v>
      </c>
      <c r="AN68" s="20">
        <v>98.4</v>
      </c>
      <c r="AO68" s="20">
        <v>98.7</v>
      </c>
      <c r="AP68" s="20">
        <v>99.3</v>
      </c>
      <c r="AQ68" s="20">
        <v>99.1</v>
      </c>
      <c r="AR68" s="20">
        <v>99.1</v>
      </c>
      <c r="AS68" s="20">
        <v>99</v>
      </c>
      <c r="AT68" s="20">
        <v>99.1</v>
      </c>
      <c r="AU68" s="20">
        <v>99.5</v>
      </c>
      <c r="AV68" s="20">
        <v>99.2</v>
      </c>
      <c r="AW68" s="20">
        <v>98</v>
      </c>
    </row>
    <row r="69" spans="1:49" ht="12.75">
      <c r="A69" s="6" t="s">
        <v>66</v>
      </c>
      <c r="B69" s="21">
        <v>114.7</v>
      </c>
      <c r="C69" s="21">
        <v>119.3</v>
      </c>
      <c r="D69" s="21">
        <v>119.3</v>
      </c>
      <c r="E69" s="21">
        <v>115.7</v>
      </c>
      <c r="F69" s="21">
        <v>109.2</v>
      </c>
      <c r="G69" s="21">
        <v>105</v>
      </c>
      <c r="H69" s="21">
        <v>105.4</v>
      </c>
      <c r="I69" s="21">
        <v>102.6</v>
      </c>
      <c r="J69" s="21">
        <v>103.3</v>
      </c>
      <c r="K69" s="21">
        <v>104.6</v>
      </c>
      <c r="L69" s="21">
        <v>103.9</v>
      </c>
      <c r="M69" s="21">
        <v>105.5</v>
      </c>
      <c r="N69" s="21">
        <v>101.5</v>
      </c>
      <c r="O69" s="21">
        <v>96.3</v>
      </c>
      <c r="P69" s="21">
        <v>97.5</v>
      </c>
      <c r="Q69" s="21">
        <v>99.3</v>
      </c>
      <c r="R69" s="21">
        <v>101.8</v>
      </c>
      <c r="S69" s="21">
        <v>104.8</v>
      </c>
      <c r="T69" s="21">
        <v>104.7</v>
      </c>
      <c r="U69" s="21">
        <v>107.4</v>
      </c>
      <c r="V69" s="21">
        <v>107.6</v>
      </c>
      <c r="W69" s="21">
        <v>106.4</v>
      </c>
      <c r="X69" s="21">
        <v>119.1</v>
      </c>
      <c r="Y69" s="21">
        <v>106.8</v>
      </c>
      <c r="Z69" s="21">
        <v>100.2</v>
      </c>
      <c r="AA69" s="21">
        <v>101</v>
      </c>
      <c r="AB69" s="21">
        <v>99.6</v>
      </c>
      <c r="AC69" s="21">
        <v>100.5</v>
      </c>
      <c r="AD69" s="21">
        <v>101.2</v>
      </c>
      <c r="AE69" s="21">
        <v>103.7</v>
      </c>
      <c r="AF69" s="21">
        <v>106.3</v>
      </c>
      <c r="AG69" s="21">
        <v>104.5</v>
      </c>
      <c r="AH69" s="21">
        <v>105.4</v>
      </c>
      <c r="AI69" s="21">
        <v>106.1</v>
      </c>
      <c r="AJ69" s="21">
        <v>104</v>
      </c>
      <c r="AK69" s="21">
        <v>102.2</v>
      </c>
      <c r="AL69" s="21">
        <v>87.3</v>
      </c>
      <c r="AM69" s="21">
        <v>84.3</v>
      </c>
      <c r="AN69" s="21">
        <v>86.3</v>
      </c>
      <c r="AO69" s="21">
        <v>86.6</v>
      </c>
      <c r="AP69" s="21">
        <v>87.4</v>
      </c>
      <c r="AQ69" s="21">
        <v>86.2</v>
      </c>
      <c r="AR69" s="21">
        <v>83.8</v>
      </c>
      <c r="AS69" s="21">
        <v>86.3</v>
      </c>
      <c r="AT69" s="21">
        <v>89.8</v>
      </c>
      <c r="AU69" s="21">
        <v>93.4</v>
      </c>
      <c r="AV69" s="21">
        <v>96.1</v>
      </c>
      <c r="AW69" s="21">
        <v>99.2</v>
      </c>
    </row>
    <row r="70" spans="1:49" ht="12.75">
      <c r="A70" s="6" t="s">
        <v>67</v>
      </c>
      <c r="B70" s="21">
        <v>108.6</v>
      </c>
      <c r="C70" s="21">
        <v>109</v>
      </c>
      <c r="D70" s="21">
        <v>107.1</v>
      </c>
      <c r="E70" s="21">
        <v>105.6</v>
      </c>
      <c r="F70" s="21">
        <v>108.3</v>
      </c>
      <c r="G70" s="21">
        <v>110</v>
      </c>
      <c r="H70" s="21">
        <v>110.1</v>
      </c>
      <c r="I70" s="21">
        <v>109.4</v>
      </c>
      <c r="J70" s="21">
        <v>108.3</v>
      </c>
      <c r="K70" s="21">
        <v>107.3</v>
      </c>
      <c r="L70" s="21">
        <v>105.3</v>
      </c>
      <c r="M70" s="21">
        <v>104.5</v>
      </c>
      <c r="N70" s="21">
        <v>95.5</v>
      </c>
      <c r="O70" s="21">
        <v>94.9</v>
      </c>
      <c r="P70" s="21">
        <v>96</v>
      </c>
      <c r="Q70" s="21">
        <v>98.2</v>
      </c>
      <c r="R70" s="21">
        <v>98.8</v>
      </c>
      <c r="S70" s="21">
        <v>97.9</v>
      </c>
      <c r="T70" s="21">
        <v>98.8</v>
      </c>
      <c r="U70" s="21">
        <v>98.6</v>
      </c>
      <c r="V70" s="21">
        <v>98</v>
      </c>
      <c r="W70" s="21">
        <v>97.9</v>
      </c>
      <c r="X70" s="21">
        <v>99.2</v>
      </c>
      <c r="Y70" s="21">
        <v>99.2</v>
      </c>
      <c r="Z70" s="21">
        <v>99.6</v>
      </c>
      <c r="AA70" s="21">
        <v>103.6</v>
      </c>
      <c r="AB70" s="21">
        <v>103.5</v>
      </c>
      <c r="AC70" s="21">
        <v>102.8</v>
      </c>
      <c r="AD70" s="21">
        <v>101.8</v>
      </c>
      <c r="AE70" s="21">
        <v>101.7</v>
      </c>
      <c r="AF70" s="21">
        <v>101.3</v>
      </c>
      <c r="AG70" s="21">
        <v>101.7</v>
      </c>
      <c r="AH70" s="21">
        <v>102.5</v>
      </c>
      <c r="AI70" s="21">
        <v>102</v>
      </c>
      <c r="AJ70" s="21">
        <v>101.6</v>
      </c>
      <c r="AK70" s="21">
        <v>102.1</v>
      </c>
      <c r="AL70" s="21">
        <v>96.5</v>
      </c>
      <c r="AM70" s="21">
        <v>91.4</v>
      </c>
      <c r="AN70" s="21">
        <v>93.8</v>
      </c>
      <c r="AO70" s="21">
        <v>94.6</v>
      </c>
      <c r="AP70" s="21">
        <v>94.8</v>
      </c>
      <c r="AQ70" s="21">
        <v>94.8</v>
      </c>
      <c r="AR70" s="21">
        <v>95.1</v>
      </c>
      <c r="AS70" s="21">
        <v>95.4</v>
      </c>
      <c r="AT70" s="21">
        <v>94.4</v>
      </c>
      <c r="AU70" s="21">
        <v>95.3</v>
      </c>
      <c r="AV70" s="21">
        <v>94.2</v>
      </c>
      <c r="AW70" s="21">
        <v>92.6</v>
      </c>
    </row>
    <row r="71" spans="1:49" ht="12.75">
      <c r="A71" s="6" t="s">
        <v>68</v>
      </c>
      <c r="B71" s="21">
        <v>99.9</v>
      </c>
      <c r="C71" s="21">
        <v>99</v>
      </c>
      <c r="D71" s="21">
        <v>101.4</v>
      </c>
      <c r="E71" s="21">
        <v>101.8</v>
      </c>
      <c r="F71" s="21">
        <v>101.2</v>
      </c>
      <c r="G71" s="21">
        <v>101.3</v>
      </c>
      <c r="H71" s="21">
        <v>101.1</v>
      </c>
      <c r="I71" s="21">
        <v>101.5</v>
      </c>
      <c r="J71" s="21">
        <v>101.5</v>
      </c>
      <c r="K71" s="21">
        <v>101.5</v>
      </c>
      <c r="L71" s="21">
        <v>101.5</v>
      </c>
      <c r="M71" s="21">
        <v>100.5</v>
      </c>
      <c r="N71" s="21">
        <v>98.2</v>
      </c>
      <c r="O71" s="21">
        <v>100.1</v>
      </c>
      <c r="P71" s="21">
        <v>101</v>
      </c>
      <c r="Q71" s="21">
        <v>100.4</v>
      </c>
      <c r="R71" s="21">
        <v>101</v>
      </c>
      <c r="S71" s="21">
        <v>102</v>
      </c>
      <c r="T71" s="21">
        <v>103.1</v>
      </c>
      <c r="U71" s="21">
        <v>103.6</v>
      </c>
      <c r="V71" s="21">
        <v>103.5</v>
      </c>
      <c r="W71" s="21">
        <v>103.2</v>
      </c>
      <c r="X71" s="21">
        <v>103.3</v>
      </c>
      <c r="Y71" s="21">
        <v>102.4</v>
      </c>
      <c r="Z71" s="21">
        <v>100</v>
      </c>
      <c r="AA71" s="21">
        <v>100.8</v>
      </c>
      <c r="AB71" s="21">
        <v>100.6</v>
      </c>
      <c r="AC71" s="21">
        <v>100.6</v>
      </c>
      <c r="AD71" s="21">
        <v>101.1</v>
      </c>
      <c r="AE71" s="21">
        <v>101.1</v>
      </c>
      <c r="AF71" s="21">
        <v>100.8</v>
      </c>
      <c r="AG71" s="21">
        <v>100.6</v>
      </c>
      <c r="AH71" s="21">
        <v>100.4</v>
      </c>
      <c r="AI71" s="21">
        <v>100.7</v>
      </c>
      <c r="AJ71" s="21">
        <v>100.3</v>
      </c>
      <c r="AK71" s="21">
        <v>101</v>
      </c>
      <c r="AL71" s="21">
        <v>101.8</v>
      </c>
      <c r="AM71" s="21">
        <v>102.5</v>
      </c>
      <c r="AN71" s="21">
        <v>102.8</v>
      </c>
      <c r="AO71" s="21">
        <v>102.5</v>
      </c>
      <c r="AP71" s="21">
        <v>103.1</v>
      </c>
      <c r="AQ71" s="21">
        <v>103.1</v>
      </c>
      <c r="AR71" s="21">
        <v>103.3</v>
      </c>
      <c r="AS71" s="21">
        <v>103.1</v>
      </c>
      <c r="AT71" s="21">
        <v>103.8</v>
      </c>
      <c r="AU71" s="21">
        <v>103.8</v>
      </c>
      <c r="AV71" s="21">
        <v>103.8</v>
      </c>
      <c r="AW71" s="21">
        <v>102.6</v>
      </c>
    </row>
    <row r="72" spans="1:49" ht="36">
      <c r="A72" s="8" t="s">
        <v>99</v>
      </c>
      <c r="B72" s="21">
        <v>102.1</v>
      </c>
      <c r="C72" s="21">
        <v>100.4</v>
      </c>
      <c r="D72" s="21">
        <v>101.6</v>
      </c>
      <c r="E72" s="21">
        <v>101.7</v>
      </c>
      <c r="F72" s="21">
        <v>101.5</v>
      </c>
      <c r="G72" s="21">
        <v>101.7</v>
      </c>
      <c r="H72" s="21">
        <v>101.2</v>
      </c>
      <c r="I72" s="21">
        <v>101.7</v>
      </c>
      <c r="J72" s="21">
        <v>101.8</v>
      </c>
      <c r="K72" s="21">
        <v>101.7</v>
      </c>
      <c r="L72" s="21">
        <v>101.6</v>
      </c>
      <c r="M72" s="21">
        <v>100.3</v>
      </c>
      <c r="N72" s="21">
        <v>96.5</v>
      </c>
      <c r="O72" s="21">
        <v>98.9</v>
      </c>
      <c r="P72" s="21">
        <v>99.6</v>
      </c>
      <c r="Q72" s="21">
        <v>99.8</v>
      </c>
      <c r="R72" s="21">
        <v>100.6</v>
      </c>
      <c r="S72" s="21">
        <v>101.6</v>
      </c>
      <c r="T72" s="21">
        <v>103.1</v>
      </c>
      <c r="U72" s="21">
        <v>103.6</v>
      </c>
      <c r="V72" s="21">
        <v>103.5</v>
      </c>
      <c r="W72" s="21">
        <v>103.1</v>
      </c>
      <c r="X72" s="21">
        <v>103.3</v>
      </c>
      <c r="Y72" s="21">
        <v>102.5</v>
      </c>
      <c r="Z72" s="21">
        <v>100.8</v>
      </c>
      <c r="AA72" s="21">
        <v>101.1</v>
      </c>
      <c r="AB72" s="21">
        <v>100.2</v>
      </c>
      <c r="AC72" s="21">
        <v>100.3</v>
      </c>
      <c r="AD72" s="21">
        <v>100.4</v>
      </c>
      <c r="AE72" s="21">
        <v>100.6</v>
      </c>
      <c r="AF72" s="21">
        <v>99.8</v>
      </c>
      <c r="AG72" s="21">
        <v>99.5</v>
      </c>
      <c r="AH72" s="21">
        <v>99.2</v>
      </c>
      <c r="AI72" s="21">
        <v>99.5</v>
      </c>
      <c r="AJ72" s="21">
        <v>99</v>
      </c>
      <c r="AK72" s="21">
        <v>99.6</v>
      </c>
      <c r="AL72" s="21">
        <v>98.9</v>
      </c>
      <c r="AM72" s="21">
        <v>99.6</v>
      </c>
      <c r="AN72" s="21">
        <v>100.7</v>
      </c>
      <c r="AO72" s="21">
        <v>100.3</v>
      </c>
      <c r="AP72" s="21">
        <v>101.2</v>
      </c>
      <c r="AQ72" s="21">
        <v>101</v>
      </c>
      <c r="AR72" s="21">
        <v>101.3</v>
      </c>
      <c r="AS72" s="21">
        <v>101.2</v>
      </c>
      <c r="AT72" s="21">
        <v>102.6</v>
      </c>
      <c r="AU72" s="21">
        <v>102.9</v>
      </c>
      <c r="AV72" s="21">
        <v>102.9</v>
      </c>
      <c r="AW72" s="21">
        <v>102.1</v>
      </c>
    </row>
    <row r="73" spans="1:49" ht="24">
      <c r="A73" s="8" t="s">
        <v>98</v>
      </c>
      <c r="B73" s="21">
        <v>91.9</v>
      </c>
      <c r="C73" s="21">
        <v>93.9</v>
      </c>
      <c r="D73" s="21">
        <v>100.4</v>
      </c>
      <c r="E73" s="21">
        <v>102.6</v>
      </c>
      <c r="F73" s="21">
        <v>102.5</v>
      </c>
      <c r="G73" s="21">
        <v>103.3</v>
      </c>
      <c r="H73" s="21">
        <v>103.8</v>
      </c>
      <c r="I73" s="21">
        <v>104.5</v>
      </c>
      <c r="J73" s="21">
        <v>105.1</v>
      </c>
      <c r="K73" s="21">
        <v>105</v>
      </c>
      <c r="L73" s="21">
        <v>107.3</v>
      </c>
      <c r="M73" s="21">
        <v>108.6</v>
      </c>
      <c r="N73" s="21">
        <v>112.3</v>
      </c>
      <c r="O73" s="21">
        <v>111.8</v>
      </c>
      <c r="P73" s="21">
        <v>112.6</v>
      </c>
      <c r="Q73" s="21">
        <v>113.1</v>
      </c>
      <c r="R73" s="21">
        <v>114.2</v>
      </c>
      <c r="S73" s="21">
        <v>114.6</v>
      </c>
      <c r="T73" s="21">
        <v>114.8</v>
      </c>
      <c r="U73" s="21">
        <v>115.8</v>
      </c>
      <c r="V73" s="21">
        <v>116</v>
      </c>
      <c r="W73" s="21">
        <v>116.4</v>
      </c>
      <c r="X73" s="21">
        <v>113.6</v>
      </c>
      <c r="Y73" s="21">
        <v>109.9</v>
      </c>
      <c r="Z73" s="21">
        <v>100.9</v>
      </c>
      <c r="AA73" s="21">
        <v>102.1</v>
      </c>
      <c r="AB73" s="21">
        <v>104.3</v>
      </c>
      <c r="AC73" s="21">
        <v>104.6</v>
      </c>
      <c r="AD73" s="21">
        <v>104.1</v>
      </c>
      <c r="AE73" s="21">
        <v>103.6</v>
      </c>
      <c r="AF73" s="21">
        <v>104.1</v>
      </c>
      <c r="AG73" s="21">
        <v>103.5</v>
      </c>
      <c r="AH73" s="21">
        <v>103.5</v>
      </c>
      <c r="AI73" s="21">
        <v>103.7</v>
      </c>
      <c r="AJ73" s="21">
        <v>106.2</v>
      </c>
      <c r="AK73" s="21">
        <v>110.9</v>
      </c>
      <c r="AL73" s="21">
        <v>136.5</v>
      </c>
      <c r="AM73" s="21">
        <v>129.9</v>
      </c>
      <c r="AN73" s="21">
        <v>132.9</v>
      </c>
      <c r="AO73" s="21">
        <v>130.4</v>
      </c>
      <c r="AP73" s="21">
        <v>133.5</v>
      </c>
      <c r="AQ73" s="21">
        <v>136.4</v>
      </c>
      <c r="AR73" s="21">
        <v>141.2</v>
      </c>
      <c r="AS73" s="21">
        <v>145.4</v>
      </c>
      <c r="AT73" s="21">
        <v>143.6</v>
      </c>
      <c r="AU73" s="21">
        <v>142.3</v>
      </c>
      <c r="AV73" s="21">
        <v>138.8</v>
      </c>
      <c r="AW73" s="21">
        <v>132</v>
      </c>
    </row>
    <row r="74" spans="1:49" ht="24">
      <c r="A74" s="8" t="s">
        <v>136</v>
      </c>
      <c r="B74" s="21">
        <v>98.5</v>
      </c>
      <c r="C74" s="21">
        <v>98.7</v>
      </c>
      <c r="D74" s="21">
        <v>102</v>
      </c>
      <c r="E74" s="21">
        <v>102.8</v>
      </c>
      <c r="F74" s="21">
        <v>99.9</v>
      </c>
      <c r="G74" s="21">
        <v>99.4</v>
      </c>
      <c r="H74" s="21">
        <v>100.2</v>
      </c>
      <c r="I74" s="21">
        <v>100.4</v>
      </c>
      <c r="J74" s="21">
        <v>99.2</v>
      </c>
      <c r="K74" s="21">
        <v>100.1</v>
      </c>
      <c r="L74" s="21">
        <v>100</v>
      </c>
      <c r="M74" s="21">
        <v>99.8</v>
      </c>
      <c r="N74" s="21">
        <v>102.8</v>
      </c>
      <c r="O74" s="21">
        <v>104.1</v>
      </c>
      <c r="P74" s="21">
        <v>102</v>
      </c>
      <c r="Q74" s="21">
        <v>102.1</v>
      </c>
      <c r="R74" s="21">
        <v>102.2</v>
      </c>
      <c r="S74" s="21">
        <v>104.3</v>
      </c>
      <c r="T74" s="21">
        <v>103.4</v>
      </c>
      <c r="U74" s="21">
        <v>103.9</v>
      </c>
      <c r="V74" s="21">
        <v>103.5</v>
      </c>
      <c r="W74" s="21">
        <v>103.5</v>
      </c>
      <c r="X74" s="21">
        <v>103.4</v>
      </c>
      <c r="Y74" s="21">
        <v>103.3</v>
      </c>
      <c r="Z74" s="21">
        <v>101.3</v>
      </c>
      <c r="AA74" s="21">
        <v>104.3</v>
      </c>
      <c r="AB74" s="21">
        <v>105.6</v>
      </c>
      <c r="AC74" s="21">
        <v>103.8</v>
      </c>
      <c r="AD74" s="21">
        <v>106.9</v>
      </c>
      <c r="AE74" s="21">
        <v>105.9</v>
      </c>
      <c r="AF74" s="21">
        <v>108.7</v>
      </c>
      <c r="AG74" s="21">
        <v>109</v>
      </c>
      <c r="AH74" s="21">
        <v>109.5</v>
      </c>
      <c r="AI74" s="21">
        <v>109.8</v>
      </c>
      <c r="AJ74" s="21">
        <v>109</v>
      </c>
      <c r="AK74" s="21">
        <v>108.7</v>
      </c>
      <c r="AL74" s="21">
        <v>107.9</v>
      </c>
      <c r="AM74" s="21">
        <v>107.4</v>
      </c>
      <c r="AN74" s="21">
        <v>103.4</v>
      </c>
      <c r="AO74" s="21">
        <v>104.6</v>
      </c>
      <c r="AP74" s="21">
        <v>103.6</v>
      </c>
      <c r="AQ74" s="21">
        <v>103.6</v>
      </c>
      <c r="AR74" s="21">
        <v>101.9</v>
      </c>
      <c r="AS74" s="21">
        <v>99.5</v>
      </c>
      <c r="AT74" s="21">
        <v>98.2</v>
      </c>
      <c r="AU74" s="21">
        <v>96.5</v>
      </c>
      <c r="AV74" s="21">
        <v>96.4</v>
      </c>
      <c r="AW74" s="21">
        <v>94.5</v>
      </c>
    </row>
    <row r="75" spans="1:49" ht="12.75">
      <c r="A75" s="6" t="s">
        <v>69</v>
      </c>
      <c r="B75" s="21">
        <v>113.3</v>
      </c>
      <c r="C75" s="21">
        <v>111.8</v>
      </c>
      <c r="D75" s="21">
        <v>110.7</v>
      </c>
      <c r="E75" s="21">
        <v>108.8</v>
      </c>
      <c r="F75" s="21">
        <v>107</v>
      </c>
      <c r="G75" s="21">
        <v>106.7</v>
      </c>
      <c r="H75" s="21">
        <v>105.5</v>
      </c>
      <c r="I75" s="21">
        <v>105.8</v>
      </c>
      <c r="J75" s="21">
        <v>106.4</v>
      </c>
      <c r="K75" s="21">
        <v>106.5</v>
      </c>
      <c r="L75" s="21">
        <v>105.1</v>
      </c>
      <c r="M75" s="21">
        <v>104.1</v>
      </c>
      <c r="N75" s="21">
        <v>91.2</v>
      </c>
      <c r="O75" s="21">
        <v>93.5</v>
      </c>
      <c r="P75" s="21">
        <v>93.7</v>
      </c>
      <c r="Q75" s="21">
        <v>93.9</v>
      </c>
      <c r="R75" s="21">
        <v>94.2</v>
      </c>
      <c r="S75" s="21">
        <v>95.1</v>
      </c>
      <c r="T75" s="21">
        <v>96.1</v>
      </c>
      <c r="U75" s="21">
        <v>96</v>
      </c>
      <c r="V75" s="21">
        <v>95.8</v>
      </c>
      <c r="W75" s="21">
        <v>95</v>
      </c>
      <c r="X75" s="21">
        <v>95.8</v>
      </c>
      <c r="Y75" s="21">
        <v>95.7</v>
      </c>
      <c r="Z75" s="21">
        <v>97.9</v>
      </c>
      <c r="AA75" s="21">
        <v>98.4</v>
      </c>
      <c r="AB75" s="21">
        <v>98</v>
      </c>
      <c r="AC75" s="21">
        <v>97.1</v>
      </c>
      <c r="AD75" s="21">
        <v>97</v>
      </c>
      <c r="AE75" s="21">
        <v>97.2</v>
      </c>
      <c r="AF75" s="21">
        <v>97.7</v>
      </c>
      <c r="AG75" s="21">
        <v>99.1</v>
      </c>
      <c r="AH75" s="21">
        <v>99.8</v>
      </c>
      <c r="AI75" s="21">
        <v>100.1</v>
      </c>
      <c r="AJ75" s="21">
        <v>99.8</v>
      </c>
      <c r="AK75" s="21">
        <v>100.9</v>
      </c>
      <c r="AL75" s="21">
        <v>100.4</v>
      </c>
      <c r="AM75" s="21">
        <v>96.1</v>
      </c>
      <c r="AN75" s="21">
        <v>96.8</v>
      </c>
      <c r="AO75" s="21">
        <v>98.5</v>
      </c>
      <c r="AP75" s="21">
        <v>98.6</v>
      </c>
      <c r="AQ75" s="21">
        <v>97</v>
      </c>
      <c r="AR75" s="21">
        <v>95.9</v>
      </c>
      <c r="AS75" s="21">
        <v>94.6</v>
      </c>
      <c r="AT75" s="21">
        <v>93.6</v>
      </c>
      <c r="AU75" s="21">
        <v>93.4</v>
      </c>
      <c r="AV75" s="21">
        <v>92.9</v>
      </c>
      <c r="AW75" s="21">
        <v>92.2</v>
      </c>
    </row>
    <row r="76" spans="1:49" ht="24">
      <c r="A76" s="4" t="s">
        <v>94</v>
      </c>
      <c r="B76" s="20">
        <v>110.2</v>
      </c>
      <c r="C76" s="20">
        <v>107.6</v>
      </c>
      <c r="D76" s="20">
        <v>106.4</v>
      </c>
      <c r="E76" s="20">
        <v>107.2</v>
      </c>
      <c r="F76" s="20">
        <v>108.1</v>
      </c>
      <c r="G76" s="20">
        <v>107.9</v>
      </c>
      <c r="H76" s="20">
        <v>107.5</v>
      </c>
      <c r="I76" s="20">
        <v>107.3</v>
      </c>
      <c r="J76" s="20">
        <v>106.7</v>
      </c>
      <c r="K76" s="20">
        <v>106</v>
      </c>
      <c r="L76" s="20">
        <v>104.7</v>
      </c>
      <c r="M76" s="20">
        <v>104.4</v>
      </c>
      <c r="N76" s="20">
        <v>98.8</v>
      </c>
      <c r="O76" s="20">
        <v>95</v>
      </c>
      <c r="P76" s="20">
        <v>95.1</v>
      </c>
      <c r="Q76" s="20">
        <v>94.3</v>
      </c>
      <c r="R76" s="20">
        <v>93.7</v>
      </c>
      <c r="S76" s="20">
        <v>93.8</v>
      </c>
      <c r="T76" s="20">
        <v>94.3</v>
      </c>
      <c r="U76" s="20">
        <v>94.7</v>
      </c>
      <c r="V76" s="20">
        <v>95</v>
      </c>
      <c r="W76" s="20">
        <v>95.2</v>
      </c>
      <c r="X76" s="20">
        <v>96.1</v>
      </c>
      <c r="Y76" s="20">
        <v>96.1</v>
      </c>
      <c r="Z76" s="20">
        <v>99.8</v>
      </c>
      <c r="AA76" s="20">
        <v>105.2</v>
      </c>
      <c r="AB76" s="20">
        <v>105.5</v>
      </c>
      <c r="AC76" s="20">
        <v>105.5</v>
      </c>
      <c r="AD76" s="20">
        <v>106</v>
      </c>
      <c r="AE76" s="20">
        <v>106.1</v>
      </c>
      <c r="AF76" s="20">
        <v>105.8</v>
      </c>
      <c r="AG76" s="20">
        <v>105.4</v>
      </c>
      <c r="AH76" s="20">
        <v>104.8</v>
      </c>
      <c r="AI76" s="20">
        <v>104.7</v>
      </c>
      <c r="AJ76" s="20">
        <v>104.5</v>
      </c>
      <c r="AK76" s="20">
        <v>104.9</v>
      </c>
      <c r="AL76" s="20">
        <v>95.5</v>
      </c>
      <c r="AM76" s="20">
        <v>93.6</v>
      </c>
      <c r="AN76" s="20">
        <v>94.6</v>
      </c>
      <c r="AO76" s="20">
        <v>96.2</v>
      </c>
      <c r="AP76" s="20">
        <v>96.9</v>
      </c>
      <c r="AQ76" s="20">
        <v>97.2</v>
      </c>
      <c r="AR76" s="20">
        <v>97</v>
      </c>
      <c r="AS76" s="20">
        <v>96.9</v>
      </c>
      <c r="AT76" s="20">
        <v>97.1</v>
      </c>
      <c r="AU76" s="20">
        <v>97.2</v>
      </c>
      <c r="AV76" s="20">
        <v>95.8</v>
      </c>
      <c r="AW76" s="20">
        <v>94</v>
      </c>
    </row>
    <row r="77" spans="1:49" ht="12.75">
      <c r="A77" s="6" t="s">
        <v>70</v>
      </c>
      <c r="B77" s="21">
        <v>122.6</v>
      </c>
      <c r="C77" s="21">
        <v>110.7</v>
      </c>
      <c r="D77" s="21">
        <v>106.8</v>
      </c>
      <c r="E77" s="21">
        <v>105.4</v>
      </c>
      <c r="F77" s="21">
        <v>108.1</v>
      </c>
      <c r="G77" s="21">
        <v>105.6</v>
      </c>
      <c r="H77" s="21">
        <v>104.9</v>
      </c>
      <c r="I77" s="21">
        <v>104.5</v>
      </c>
      <c r="J77" s="21">
        <v>104.1</v>
      </c>
      <c r="K77" s="21">
        <v>103</v>
      </c>
      <c r="L77" s="21">
        <v>100.9</v>
      </c>
      <c r="M77" s="21">
        <v>100.7</v>
      </c>
      <c r="N77" s="21">
        <v>92.1</v>
      </c>
      <c r="O77" s="21">
        <v>92.4</v>
      </c>
      <c r="P77" s="21">
        <v>95.2</v>
      </c>
      <c r="Q77" s="21">
        <v>94.6</v>
      </c>
      <c r="R77" s="21">
        <v>93.7</v>
      </c>
      <c r="S77" s="21">
        <v>94.7</v>
      </c>
      <c r="T77" s="21">
        <v>94.8</v>
      </c>
      <c r="U77" s="21">
        <v>94.8</v>
      </c>
      <c r="V77" s="21">
        <v>95.5</v>
      </c>
      <c r="W77" s="21">
        <v>95.3</v>
      </c>
      <c r="X77" s="21">
        <v>97.3</v>
      </c>
      <c r="Y77" s="21">
        <v>96.5</v>
      </c>
      <c r="Z77" s="21">
        <v>91.9</v>
      </c>
      <c r="AA77" s="21">
        <v>96.4</v>
      </c>
      <c r="AB77" s="21">
        <v>92.7</v>
      </c>
      <c r="AC77" s="21">
        <v>96.1</v>
      </c>
      <c r="AD77" s="21">
        <v>96.1</v>
      </c>
      <c r="AE77" s="21">
        <v>98.4</v>
      </c>
      <c r="AF77" s="21">
        <v>100.2</v>
      </c>
      <c r="AG77" s="21">
        <v>101.9</v>
      </c>
      <c r="AH77" s="21">
        <v>103.5</v>
      </c>
      <c r="AI77" s="21">
        <v>107.1</v>
      </c>
      <c r="AJ77" s="21">
        <v>108.5</v>
      </c>
      <c r="AK77" s="21">
        <v>111.9</v>
      </c>
      <c r="AL77" s="21">
        <v>99.2</v>
      </c>
      <c r="AM77" s="21">
        <v>101.7</v>
      </c>
      <c r="AN77" s="21">
        <v>105.4</v>
      </c>
      <c r="AO77" s="21">
        <v>106</v>
      </c>
      <c r="AP77" s="21">
        <v>108.3</v>
      </c>
      <c r="AQ77" s="21">
        <v>109.2</v>
      </c>
      <c r="AR77" s="21">
        <v>111</v>
      </c>
      <c r="AS77" s="21">
        <v>111.3</v>
      </c>
      <c r="AT77" s="21">
        <v>109.9</v>
      </c>
      <c r="AU77" s="21">
        <v>106.8</v>
      </c>
      <c r="AV77" s="21">
        <v>103.2</v>
      </c>
      <c r="AW77" s="21">
        <v>98.5</v>
      </c>
    </row>
    <row r="78" spans="1:49" ht="12.75">
      <c r="A78" s="6" t="s">
        <v>71</v>
      </c>
      <c r="B78" s="21">
        <v>109.8</v>
      </c>
      <c r="C78" s="21">
        <v>109.6</v>
      </c>
      <c r="D78" s="21">
        <v>112.1</v>
      </c>
      <c r="E78" s="21">
        <v>113.9</v>
      </c>
      <c r="F78" s="21">
        <v>116.6</v>
      </c>
      <c r="G78" s="21">
        <v>115.6</v>
      </c>
      <c r="H78" s="21">
        <v>115.9</v>
      </c>
      <c r="I78" s="21">
        <v>116.3</v>
      </c>
      <c r="J78" s="21">
        <v>115</v>
      </c>
      <c r="K78" s="21">
        <v>113.5</v>
      </c>
      <c r="L78" s="21">
        <v>110.6</v>
      </c>
      <c r="M78" s="21">
        <v>110.1</v>
      </c>
      <c r="N78" s="21">
        <v>99.2</v>
      </c>
      <c r="O78" s="21">
        <v>96</v>
      </c>
      <c r="P78" s="21">
        <v>93.7</v>
      </c>
      <c r="Q78" s="21">
        <v>91.8</v>
      </c>
      <c r="R78" s="21">
        <v>91.8</v>
      </c>
      <c r="S78" s="21">
        <v>94.1</v>
      </c>
      <c r="T78" s="21">
        <v>93.1</v>
      </c>
      <c r="U78" s="21">
        <v>90</v>
      </c>
      <c r="V78" s="21">
        <v>92.7</v>
      </c>
      <c r="W78" s="21">
        <v>94.7</v>
      </c>
      <c r="X78" s="21">
        <v>97</v>
      </c>
      <c r="Y78" s="21">
        <v>96.9</v>
      </c>
      <c r="Z78" s="21">
        <v>100.4</v>
      </c>
      <c r="AA78" s="21">
        <v>104.3</v>
      </c>
      <c r="AB78" s="21">
        <v>105.9</v>
      </c>
      <c r="AC78" s="21">
        <v>108.1</v>
      </c>
      <c r="AD78" s="21">
        <v>108.2</v>
      </c>
      <c r="AE78" s="21">
        <v>108.8</v>
      </c>
      <c r="AF78" s="21">
        <v>111.3</v>
      </c>
      <c r="AG78" s="21">
        <v>112.5</v>
      </c>
      <c r="AH78" s="21">
        <v>109.3</v>
      </c>
      <c r="AI78" s="21">
        <v>106.7</v>
      </c>
      <c r="AJ78" s="21">
        <v>104.6</v>
      </c>
      <c r="AK78" s="21">
        <v>104.9</v>
      </c>
      <c r="AL78" s="21">
        <v>105.3</v>
      </c>
      <c r="AM78" s="21">
        <v>105.9</v>
      </c>
      <c r="AN78" s="21">
        <v>107</v>
      </c>
      <c r="AO78" s="21">
        <v>106.9</v>
      </c>
      <c r="AP78" s="21">
        <v>106</v>
      </c>
      <c r="AQ78" s="21">
        <v>104.7</v>
      </c>
      <c r="AR78" s="21">
        <v>102.4</v>
      </c>
      <c r="AS78" s="21">
        <v>102.1</v>
      </c>
      <c r="AT78" s="21">
        <v>102.2</v>
      </c>
      <c r="AU78" s="21">
        <v>103.6</v>
      </c>
      <c r="AV78" s="21">
        <v>103.2</v>
      </c>
      <c r="AW78" s="21">
        <v>101.2</v>
      </c>
    </row>
    <row r="79" spans="1:49" ht="12.75">
      <c r="A79" s="6" t="s">
        <v>72</v>
      </c>
      <c r="B79" s="21">
        <v>116</v>
      </c>
      <c r="C79" s="21">
        <v>107.8</v>
      </c>
      <c r="D79" s="21">
        <v>103.6</v>
      </c>
      <c r="E79" s="21">
        <v>106</v>
      </c>
      <c r="F79" s="21">
        <v>106.1</v>
      </c>
      <c r="G79" s="21">
        <v>104.5</v>
      </c>
      <c r="H79" s="21">
        <v>104.9</v>
      </c>
      <c r="I79" s="21">
        <v>105.8</v>
      </c>
      <c r="J79" s="21">
        <v>107.2</v>
      </c>
      <c r="K79" s="21">
        <v>106.8</v>
      </c>
      <c r="L79" s="21">
        <v>106.9</v>
      </c>
      <c r="M79" s="21">
        <v>105.8</v>
      </c>
      <c r="N79" s="21">
        <v>92</v>
      </c>
      <c r="O79" s="21">
        <v>99.4</v>
      </c>
      <c r="P79" s="21">
        <v>103</v>
      </c>
      <c r="Q79" s="21">
        <v>99.9</v>
      </c>
      <c r="R79" s="21">
        <v>99</v>
      </c>
      <c r="S79" s="21">
        <v>97.8</v>
      </c>
      <c r="T79" s="21">
        <v>95.4</v>
      </c>
      <c r="U79" s="21">
        <v>96</v>
      </c>
      <c r="V79" s="21">
        <v>93.6</v>
      </c>
      <c r="W79" s="21">
        <v>93.5</v>
      </c>
      <c r="X79" s="21">
        <v>93.8</v>
      </c>
      <c r="Y79" s="21">
        <v>95.6</v>
      </c>
      <c r="Z79" s="21">
        <v>97.1</v>
      </c>
      <c r="AA79" s="21">
        <v>102.2</v>
      </c>
      <c r="AB79" s="21">
        <v>100.2</v>
      </c>
      <c r="AC79" s="21">
        <v>104.3</v>
      </c>
      <c r="AD79" s="21">
        <v>100.6</v>
      </c>
      <c r="AE79" s="21">
        <v>102.2</v>
      </c>
      <c r="AF79" s="21">
        <v>104.3</v>
      </c>
      <c r="AG79" s="21">
        <v>102.4</v>
      </c>
      <c r="AH79" s="21">
        <v>102.1</v>
      </c>
      <c r="AI79" s="21">
        <v>101.3</v>
      </c>
      <c r="AJ79" s="21">
        <v>101.8</v>
      </c>
      <c r="AK79" s="21">
        <v>101.9</v>
      </c>
      <c r="AL79" s="21">
        <v>97.6</v>
      </c>
      <c r="AM79" s="21">
        <v>96.1</v>
      </c>
      <c r="AN79" s="21">
        <v>95.7</v>
      </c>
      <c r="AO79" s="21">
        <v>94.2</v>
      </c>
      <c r="AP79" s="21">
        <v>97.5</v>
      </c>
      <c r="AQ79" s="21">
        <v>97.5</v>
      </c>
      <c r="AR79" s="21">
        <v>97.6</v>
      </c>
      <c r="AS79" s="21">
        <v>97.2</v>
      </c>
      <c r="AT79" s="21">
        <v>97.9</v>
      </c>
      <c r="AU79" s="21">
        <v>100</v>
      </c>
      <c r="AV79" s="21">
        <v>101.1</v>
      </c>
      <c r="AW79" s="21">
        <v>100.3</v>
      </c>
    </row>
    <row r="80" spans="1:49" ht="12.75">
      <c r="A80" s="6" t="s">
        <v>73</v>
      </c>
      <c r="B80" s="21">
        <v>34.3</v>
      </c>
      <c r="C80" s="21">
        <v>38.7</v>
      </c>
      <c r="D80" s="21">
        <v>42.6</v>
      </c>
      <c r="E80" s="21">
        <v>46</v>
      </c>
      <c r="F80" s="21">
        <v>46.4</v>
      </c>
      <c r="G80" s="21">
        <v>46</v>
      </c>
      <c r="H80" s="21">
        <v>46.3</v>
      </c>
      <c r="I80" s="21">
        <v>50.3</v>
      </c>
      <c r="J80" s="21">
        <v>55.8</v>
      </c>
      <c r="K80" s="21">
        <v>62.6</v>
      </c>
      <c r="L80" s="21">
        <v>69.8</v>
      </c>
      <c r="M80" s="21">
        <v>77.2</v>
      </c>
      <c r="N80" s="21">
        <v>269.9</v>
      </c>
      <c r="O80" s="21">
        <v>241.2</v>
      </c>
      <c r="P80" s="21">
        <v>219.4</v>
      </c>
      <c r="Q80" s="21">
        <v>196.1</v>
      </c>
      <c r="R80" s="21">
        <v>185.9</v>
      </c>
      <c r="S80" s="21">
        <v>181.8</v>
      </c>
      <c r="T80" s="21">
        <v>175.6</v>
      </c>
      <c r="U80" s="21">
        <v>166.8</v>
      </c>
      <c r="V80" s="21">
        <v>164.2</v>
      </c>
      <c r="W80" s="21">
        <v>157.4</v>
      </c>
      <c r="X80" s="21">
        <v>150.6</v>
      </c>
      <c r="Y80" s="21">
        <v>144.2</v>
      </c>
      <c r="Z80" s="21">
        <v>102.2</v>
      </c>
      <c r="AA80" s="21">
        <v>112.8</v>
      </c>
      <c r="AB80" s="21">
        <v>108.2</v>
      </c>
      <c r="AC80" s="21">
        <v>109.1</v>
      </c>
      <c r="AD80" s="21">
        <v>111.3</v>
      </c>
      <c r="AE80" s="21">
        <v>107.4</v>
      </c>
      <c r="AF80" s="21">
        <v>102</v>
      </c>
      <c r="AG80" s="21">
        <v>97.5</v>
      </c>
      <c r="AH80" s="21">
        <v>95.1</v>
      </c>
      <c r="AI80" s="21">
        <v>97.8</v>
      </c>
      <c r="AJ80" s="21">
        <v>98</v>
      </c>
      <c r="AK80" s="21">
        <v>99.3</v>
      </c>
      <c r="AL80" s="21">
        <v>104.5</v>
      </c>
      <c r="AM80" s="21">
        <v>100.5</v>
      </c>
      <c r="AN80" s="21">
        <v>98.4</v>
      </c>
      <c r="AO80" s="21">
        <v>95.6</v>
      </c>
      <c r="AP80" s="21">
        <v>97.4</v>
      </c>
      <c r="AQ80" s="21">
        <v>105</v>
      </c>
      <c r="AR80" s="21">
        <v>113.8</v>
      </c>
      <c r="AS80" s="21">
        <v>118.9</v>
      </c>
      <c r="AT80" s="21">
        <v>123</v>
      </c>
      <c r="AU80" s="21">
        <v>121.1</v>
      </c>
      <c r="AV80" s="21">
        <v>120.4</v>
      </c>
      <c r="AW80" s="21">
        <v>118.5</v>
      </c>
    </row>
    <row r="81" spans="1:49" ht="12.75">
      <c r="A81" s="6" t="s">
        <v>74</v>
      </c>
      <c r="B81" s="21">
        <v>111.9</v>
      </c>
      <c r="C81" s="21">
        <v>114.3</v>
      </c>
      <c r="D81" s="21">
        <v>113</v>
      </c>
      <c r="E81" s="21">
        <v>112.4</v>
      </c>
      <c r="F81" s="21">
        <v>112.1</v>
      </c>
      <c r="G81" s="21">
        <v>111.6</v>
      </c>
      <c r="H81" s="21">
        <v>111.5</v>
      </c>
      <c r="I81" s="21">
        <v>110.8</v>
      </c>
      <c r="J81" s="21">
        <v>111.1</v>
      </c>
      <c r="K81" s="21">
        <v>110.1</v>
      </c>
      <c r="L81" s="21">
        <v>108.2</v>
      </c>
      <c r="M81" s="21">
        <v>107.6</v>
      </c>
      <c r="N81" s="21">
        <v>95.7</v>
      </c>
      <c r="O81" s="21">
        <v>87.1</v>
      </c>
      <c r="P81" s="21">
        <v>89.2</v>
      </c>
      <c r="Q81" s="21">
        <v>87.3</v>
      </c>
      <c r="R81" s="21">
        <v>86.5</v>
      </c>
      <c r="S81" s="21">
        <v>86.3</v>
      </c>
      <c r="T81" s="21">
        <v>87.2</v>
      </c>
      <c r="U81" s="21">
        <v>88.7</v>
      </c>
      <c r="V81" s="21">
        <v>88.4</v>
      </c>
      <c r="W81" s="21">
        <v>89</v>
      </c>
      <c r="X81" s="21">
        <v>91.8</v>
      </c>
      <c r="Y81" s="21">
        <v>92.3</v>
      </c>
      <c r="Z81" s="21">
        <v>99</v>
      </c>
      <c r="AA81" s="21">
        <v>107.5</v>
      </c>
      <c r="AB81" s="21">
        <v>105.1</v>
      </c>
      <c r="AC81" s="21">
        <v>105.6</v>
      </c>
      <c r="AD81" s="21">
        <v>106.6</v>
      </c>
      <c r="AE81" s="21">
        <v>108</v>
      </c>
      <c r="AF81" s="21">
        <v>108</v>
      </c>
      <c r="AG81" s="21">
        <v>107.8</v>
      </c>
      <c r="AH81" s="21">
        <v>107.8</v>
      </c>
      <c r="AI81" s="21">
        <v>107.6</v>
      </c>
      <c r="AJ81" s="21">
        <v>106.4</v>
      </c>
      <c r="AK81" s="21">
        <v>106.4</v>
      </c>
      <c r="AL81" s="21">
        <v>91.6</v>
      </c>
      <c r="AM81" s="21">
        <v>90.6</v>
      </c>
      <c r="AN81" s="21">
        <v>92.9</v>
      </c>
      <c r="AO81" s="21">
        <v>94.5</v>
      </c>
      <c r="AP81" s="21">
        <v>95</v>
      </c>
      <c r="AQ81" s="21">
        <v>94.1</v>
      </c>
      <c r="AR81" s="21">
        <v>93.1</v>
      </c>
      <c r="AS81" s="21">
        <v>92.4</v>
      </c>
      <c r="AT81" s="21">
        <v>91.8</v>
      </c>
      <c r="AU81" s="21">
        <v>91.4</v>
      </c>
      <c r="AV81" s="21">
        <v>90.4</v>
      </c>
      <c r="AW81" s="21">
        <v>89.2</v>
      </c>
    </row>
    <row r="82" spans="1:49" ht="12.75">
      <c r="A82" s="6" t="s">
        <v>75</v>
      </c>
      <c r="B82" s="21">
        <v>98.4</v>
      </c>
      <c r="C82" s="21">
        <v>100.2</v>
      </c>
      <c r="D82" s="21">
        <v>101</v>
      </c>
      <c r="E82" s="21">
        <v>102.8</v>
      </c>
      <c r="F82" s="21">
        <v>102.8</v>
      </c>
      <c r="G82" s="21">
        <v>101.8</v>
      </c>
      <c r="H82" s="21">
        <v>101.6</v>
      </c>
      <c r="I82" s="21">
        <v>101</v>
      </c>
      <c r="J82" s="21">
        <v>100.8</v>
      </c>
      <c r="K82" s="21">
        <v>100.6</v>
      </c>
      <c r="L82" s="21">
        <v>100.2</v>
      </c>
      <c r="M82" s="21">
        <v>100.1</v>
      </c>
      <c r="N82" s="21">
        <v>102.5</v>
      </c>
      <c r="O82" s="21">
        <v>99.2</v>
      </c>
      <c r="P82" s="21">
        <v>97.6</v>
      </c>
      <c r="Q82" s="21">
        <v>96.8</v>
      </c>
      <c r="R82" s="21">
        <v>96.2</v>
      </c>
      <c r="S82" s="21">
        <v>97.2</v>
      </c>
      <c r="T82" s="21">
        <v>98.9</v>
      </c>
      <c r="U82" s="21">
        <v>100.2</v>
      </c>
      <c r="V82" s="21">
        <v>99.2</v>
      </c>
      <c r="W82" s="21">
        <v>99</v>
      </c>
      <c r="X82" s="21">
        <v>99.2</v>
      </c>
      <c r="Y82" s="21">
        <v>99.4</v>
      </c>
      <c r="Z82" s="21">
        <v>99.2</v>
      </c>
      <c r="AA82" s="21">
        <v>103.3</v>
      </c>
      <c r="AB82" s="21">
        <v>103.5</v>
      </c>
      <c r="AC82" s="21">
        <v>102.7</v>
      </c>
      <c r="AD82" s="21">
        <v>103.1</v>
      </c>
      <c r="AE82" s="21">
        <v>102.9</v>
      </c>
      <c r="AF82" s="21">
        <v>102</v>
      </c>
      <c r="AG82" s="21">
        <v>100.9</v>
      </c>
      <c r="AH82" s="21">
        <v>100.7</v>
      </c>
      <c r="AI82" s="21">
        <v>100.8</v>
      </c>
      <c r="AJ82" s="21">
        <v>101.3</v>
      </c>
      <c r="AK82" s="21">
        <v>101.7</v>
      </c>
      <c r="AL82" s="21">
        <v>107.5</v>
      </c>
      <c r="AM82" s="21">
        <v>104.8</v>
      </c>
      <c r="AN82" s="21">
        <v>105.1</v>
      </c>
      <c r="AO82" s="21">
        <v>107.4</v>
      </c>
      <c r="AP82" s="21">
        <v>107.3</v>
      </c>
      <c r="AQ82" s="21">
        <v>108.5</v>
      </c>
      <c r="AR82" s="21">
        <v>108.7</v>
      </c>
      <c r="AS82" s="21">
        <v>109.4</v>
      </c>
      <c r="AT82" s="21">
        <v>109.7</v>
      </c>
      <c r="AU82" s="21">
        <v>108.5</v>
      </c>
      <c r="AV82" s="21">
        <v>105.9</v>
      </c>
      <c r="AW82" s="21">
        <v>104.2</v>
      </c>
    </row>
    <row r="83" spans="1:49" ht="12.75">
      <c r="A83" s="6" t="s">
        <v>76</v>
      </c>
      <c r="B83" s="21">
        <v>115.5</v>
      </c>
      <c r="C83" s="21">
        <v>112.9</v>
      </c>
      <c r="D83" s="21">
        <v>110.9</v>
      </c>
      <c r="E83" s="21">
        <v>109.6</v>
      </c>
      <c r="F83" s="21">
        <v>108.6</v>
      </c>
      <c r="G83" s="21">
        <v>110.6</v>
      </c>
      <c r="H83" s="21">
        <v>111.2</v>
      </c>
      <c r="I83" s="21">
        <v>110.5</v>
      </c>
      <c r="J83" s="21">
        <v>108</v>
      </c>
      <c r="K83" s="21">
        <v>105.6</v>
      </c>
      <c r="L83" s="21">
        <v>103.7</v>
      </c>
      <c r="M83" s="21">
        <v>103.3</v>
      </c>
      <c r="N83" s="21">
        <v>92.8</v>
      </c>
      <c r="O83" s="21">
        <v>90.5</v>
      </c>
      <c r="P83" s="21">
        <v>89.7</v>
      </c>
      <c r="Q83" s="21">
        <v>90.3</v>
      </c>
      <c r="R83" s="21">
        <v>90.7</v>
      </c>
      <c r="S83" s="21">
        <v>89</v>
      </c>
      <c r="T83" s="21">
        <v>88.9</v>
      </c>
      <c r="U83" s="21">
        <v>89.2</v>
      </c>
      <c r="V83" s="21">
        <v>90.2</v>
      </c>
      <c r="W83" s="21">
        <v>90.8</v>
      </c>
      <c r="X83" s="21">
        <v>91.6</v>
      </c>
      <c r="Y83" s="21">
        <v>91.6</v>
      </c>
      <c r="Z83" s="21">
        <v>94.8</v>
      </c>
      <c r="AA83" s="21">
        <v>97.8</v>
      </c>
      <c r="AB83" s="21">
        <v>98.8</v>
      </c>
      <c r="AC83" s="21">
        <v>98.9</v>
      </c>
      <c r="AD83" s="21">
        <v>98.2</v>
      </c>
      <c r="AE83" s="21">
        <v>98.5</v>
      </c>
      <c r="AF83" s="21">
        <v>97.8</v>
      </c>
      <c r="AG83" s="21">
        <v>97.6</v>
      </c>
      <c r="AH83" s="21">
        <v>96.3</v>
      </c>
      <c r="AI83" s="21">
        <v>96.3</v>
      </c>
      <c r="AJ83" s="21">
        <v>96.4</v>
      </c>
      <c r="AK83" s="21">
        <v>97.1</v>
      </c>
      <c r="AL83" s="21">
        <v>97.2</v>
      </c>
      <c r="AM83" s="21">
        <v>95.2</v>
      </c>
      <c r="AN83" s="21">
        <v>97.8</v>
      </c>
      <c r="AO83" s="21">
        <v>99</v>
      </c>
      <c r="AP83" s="21">
        <v>100</v>
      </c>
      <c r="AQ83" s="21">
        <v>100.4</v>
      </c>
      <c r="AR83" s="21">
        <v>102.3</v>
      </c>
      <c r="AS83" s="21">
        <v>103.8</v>
      </c>
      <c r="AT83" s="21">
        <v>106.2</v>
      </c>
      <c r="AU83" s="21">
        <v>107.4</v>
      </c>
      <c r="AV83" s="21">
        <v>107.1</v>
      </c>
      <c r="AW83" s="21">
        <v>105.9</v>
      </c>
    </row>
    <row r="84" spans="1:49" ht="12.75">
      <c r="A84" s="6" t="s">
        <v>77</v>
      </c>
      <c r="B84" s="21">
        <v>118.2</v>
      </c>
      <c r="C84" s="21">
        <v>114.4</v>
      </c>
      <c r="D84" s="21">
        <v>112.4</v>
      </c>
      <c r="E84" s="21">
        <v>114.8</v>
      </c>
      <c r="F84" s="21">
        <v>117</v>
      </c>
      <c r="G84" s="21">
        <v>116.7</v>
      </c>
      <c r="H84" s="21">
        <v>115.9</v>
      </c>
      <c r="I84" s="21">
        <v>115.1</v>
      </c>
      <c r="J84" s="21">
        <v>114</v>
      </c>
      <c r="K84" s="21">
        <v>113.1</v>
      </c>
      <c r="L84" s="21">
        <v>110.7</v>
      </c>
      <c r="M84" s="21">
        <v>109</v>
      </c>
      <c r="N84" s="21">
        <v>98.3</v>
      </c>
      <c r="O84" s="21">
        <v>94.5</v>
      </c>
      <c r="P84" s="21">
        <v>94.6</v>
      </c>
      <c r="Q84" s="21">
        <v>94.9</v>
      </c>
      <c r="R84" s="21">
        <v>94</v>
      </c>
      <c r="S84" s="21">
        <v>94</v>
      </c>
      <c r="T84" s="21">
        <v>95.1</v>
      </c>
      <c r="U84" s="21">
        <v>96</v>
      </c>
      <c r="V84" s="21">
        <v>97.1</v>
      </c>
      <c r="W84" s="21">
        <v>97.9</v>
      </c>
      <c r="X84" s="21">
        <v>99</v>
      </c>
      <c r="Y84" s="21">
        <v>98.9</v>
      </c>
      <c r="Z84" s="21">
        <v>104.4</v>
      </c>
      <c r="AA84" s="21">
        <v>110.6</v>
      </c>
      <c r="AB84" s="21">
        <v>112.5</v>
      </c>
      <c r="AC84" s="21">
        <v>111.2</v>
      </c>
      <c r="AD84" s="21">
        <v>112.8</v>
      </c>
      <c r="AE84" s="21">
        <v>113.4</v>
      </c>
      <c r="AF84" s="21">
        <v>113</v>
      </c>
      <c r="AG84" s="21">
        <v>112.3</v>
      </c>
      <c r="AH84" s="21">
        <v>110.9</v>
      </c>
      <c r="AI84" s="21">
        <v>110.5</v>
      </c>
      <c r="AJ84" s="21">
        <v>110.7</v>
      </c>
      <c r="AK84" s="21">
        <v>111.2</v>
      </c>
      <c r="AL84" s="21">
        <v>95</v>
      </c>
      <c r="AM84" s="21">
        <v>91.6</v>
      </c>
      <c r="AN84" s="21">
        <v>91.6</v>
      </c>
      <c r="AO84" s="21">
        <v>93.9</v>
      </c>
      <c r="AP84" s="21">
        <v>93.2</v>
      </c>
      <c r="AQ84" s="21">
        <v>93.1</v>
      </c>
      <c r="AR84" s="21">
        <v>91.9</v>
      </c>
      <c r="AS84" s="21">
        <v>91.2</v>
      </c>
      <c r="AT84" s="21">
        <v>90.8</v>
      </c>
      <c r="AU84" s="21">
        <v>90.1</v>
      </c>
      <c r="AV84" s="21">
        <v>87.5</v>
      </c>
      <c r="AW84" s="21">
        <v>84.9</v>
      </c>
    </row>
    <row r="85" spans="1:49" ht="12.75">
      <c r="A85" s="6" t="s">
        <v>78</v>
      </c>
      <c r="B85" s="21">
        <v>111.1</v>
      </c>
      <c r="C85" s="21">
        <v>107.7</v>
      </c>
      <c r="D85" s="21">
        <v>107.3</v>
      </c>
      <c r="E85" s="21">
        <v>109.1</v>
      </c>
      <c r="F85" s="21">
        <v>111.6</v>
      </c>
      <c r="G85" s="21">
        <v>111.1</v>
      </c>
      <c r="H85" s="21">
        <v>110.9</v>
      </c>
      <c r="I85" s="21">
        <v>110.2</v>
      </c>
      <c r="J85" s="21">
        <v>109.3</v>
      </c>
      <c r="K85" s="21">
        <v>107.4</v>
      </c>
      <c r="L85" s="21">
        <v>105.1</v>
      </c>
      <c r="M85" s="21">
        <v>104.1</v>
      </c>
      <c r="N85" s="21">
        <v>96.6</v>
      </c>
      <c r="O85" s="21">
        <v>93.4</v>
      </c>
      <c r="P85" s="21">
        <v>93.4</v>
      </c>
      <c r="Q85" s="21">
        <v>91.3</v>
      </c>
      <c r="R85" s="21">
        <v>90.1</v>
      </c>
      <c r="S85" s="21">
        <v>91.1</v>
      </c>
      <c r="T85" s="21">
        <v>92.1</v>
      </c>
      <c r="U85" s="21">
        <v>92.7</v>
      </c>
      <c r="V85" s="21">
        <v>92.4</v>
      </c>
      <c r="W85" s="21">
        <v>92.6</v>
      </c>
      <c r="X85" s="21">
        <v>93.7</v>
      </c>
      <c r="Y85" s="21">
        <v>94.4</v>
      </c>
      <c r="Z85" s="21">
        <v>100.7</v>
      </c>
      <c r="AA85" s="21">
        <v>105.6</v>
      </c>
      <c r="AB85" s="21">
        <v>105.5</v>
      </c>
      <c r="AC85" s="21">
        <v>106.3</v>
      </c>
      <c r="AD85" s="21">
        <v>105.9</v>
      </c>
      <c r="AE85" s="21">
        <v>105.4</v>
      </c>
      <c r="AF85" s="21">
        <v>105</v>
      </c>
      <c r="AG85" s="21">
        <v>104.5</v>
      </c>
      <c r="AH85" s="21">
        <v>104.6</v>
      </c>
      <c r="AI85" s="21">
        <v>104.3</v>
      </c>
      <c r="AJ85" s="21">
        <v>103.9</v>
      </c>
      <c r="AK85" s="21">
        <v>103.5</v>
      </c>
      <c r="AL85" s="21">
        <v>91.1</v>
      </c>
      <c r="AM85" s="21">
        <v>89.4</v>
      </c>
      <c r="AN85" s="21">
        <v>89.9</v>
      </c>
      <c r="AO85" s="21">
        <v>91.2</v>
      </c>
      <c r="AP85" s="21">
        <v>92.4</v>
      </c>
      <c r="AQ85" s="21">
        <v>92.8</v>
      </c>
      <c r="AR85" s="21">
        <v>91.9</v>
      </c>
      <c r="AS85" s="21">
        <v>91.1</v>
      </c>
      <c r="AT85" s="21">
        <v>90.7</v>
      </c>
      <c r="AU85" s="21">
        <v>90.5</v>
      </c>
      <c r="AV85" s="21">
        <v>89.4</v>
      </c>
      <c r="AW85" s="21">
        <v>87.6</v>
      </c>
    </row>
    <row r="86" spans="1:49" ht="12.75">
      <c r="A86" s="6" t="s">
        <v>79</v>
      </c>
      <c r="B86" s="21">
        <v>118.3</v>
      </c>
      <c r="C86" s="21">
        <v>113</v>
      </c>
      <c r="D86" s="21">
        <v>113.8</v>
      </c>
      <c r="E86" s="21">
        <v>114.6</v>
      </c>
      <c r="F86" s="21">
        <v>115.2</v>
      </c>
      <c r="G86" s="21">
        <v>115</v>
      </c>
      <c r="H86" s="21">
        <v>115.2</v>
      </c>
      <c r="I86" s="21">
        <v>114.5</v>
      </c>
      <c r="J86" s="21">
        <v>113.8</v>
      </c>
      <c r="K86" s="21">
        <v>111.7</v>
      </c>
      <c r="L86" s="21">
        <v>110.2</v>
      </c>
      <c r="M86" s="21">
        <v>108.8</v>
      </c>
      <c r="N86" s="21">
        <v>94.7</v>
      </c>
      <c r="O86" s="21">
        <v>87.3</v>
      </c>
      <c r="P86" s="21">
        <v>88</v>
      </c>
      <c r="Q86" s="21">
        <v>85.6</v>
      </c>
      <c r="R86" s="21">
        <v>85.3</v>
      </c>
      <c r="S86" s="21">
        <v>86</v>
      </c>
      <c r="T86" s="21">
        <v>86.3</v>
      </c>
      <c r="U86" s="21">
        <v>86.4</v>
      </c>
      <c r="V86" s="21">
        <v>85.5</v>
      </c>
      <c r="W86" s="21">
        <v>85.2</v>
      </c>
      <c r="X86" s="21">
        <v>86.2</v>
      </c>
      <c r="Y86" s="21">
        <v>86.6</v>
      </c>
      <c r="Z86" s="21">
        <v>95.4</v>
      </c>
      <c r="AA86" s="21">
        <v>103.1</v>
      </c>
      <c r="AB86" s="21">
        <v>101.8</v>
      </c>
      <c r="AC86" s="21">
        <v>102.5</v>
      </c>
      <c r="AD86" s="21">
        <v>102.5</v>
      </c>
      <c r="AE86" s="21">
        <v>101.5</v>
      </c>
      <c r="AF86" s="21">
        <v>101.8</v>
      </c>
      <c r="AG86" s="21">
        <v>102.4</v>
      </c>
      <c r="AH86" s="21">
        <v>103.4</v>
      </c>
      <c r="AI86" s="21">
        <v>103.8</v>
      </c>
      <c r="AJ86" s="21">
        <v>103.6</v>
      </c>
      <c r="AK86" s="21">
        <v>104.1</v>
      </c>
      <c r="AL86" s="21">
        <v>100.6</v>
      </c>
      <c r="AM86" s="21">
        <v>97.5</v>
      </c>
      <c r="AN86" s="21">
        <v>98.2</v>
      </c>
      <c r="AO86" s="21">
        <v>101.5</v>
      </c>
      <c r="AP86" s="21">
        <v>103.4</v>
      </c>
      <c r="AQ86" s="21">
        <v>103.1</v>
      </c>
      <c r="AR86" s="21">
        <v>101.1</v>
      </c>
      <c r="AS86" s="21">
        <v>99.9</v>
      </c>
      <c r="AT86" s="21">
        <v>98.4</v>
      </c>
      <c r="AU86" s="21">
        <v>98.3</v>
      </c>
      <c r="AV86" s="21">
        <v>96.5</v>
      </c>
      <c r="AW86" s="21">
        <v>94.6</v>
      </c>
    </row>
    <row r="87" spans="1:49" ht="12.75">
      <c r="A87" s="6" t="s">
        <v>80</v>
      </c>
      <c r="B87" s="21">
        <v>104.3</v>
      </c>
      <c r="C87" s="21">
        <v>104.3</v>
      </c>
      <c r="D87" s="21">
        <v>103.4</v>
      </c>
      <c r="E87" s="21">
        <v>104</v>
      </c>
      <c r="F87" s="21">
        <v>104.7</v>
      </c>
      <c r="G87" s="21">
        <v>103.4</v>
      </c>
      <c r="H87" s="21">
        <v>102.8</v>
      </c>
      <c r="I87" s="21">
        <v>103.5</v>
      </c>
      <c r="J87" s="21">
        <v>103.1</v>
      </c>
      <c r="K87" s="21">
        <v>103</v>
      </c>
      <c r="L87" s="21">
        <v>101.8</v>
      </c>
      <c r="M87" s="21">
        <v>101.1</v>
      </c>
      <c r="N87" s="21">
        <v>96.5</v>
      </c>
      <c r="O87" s="21">
        <v>95.4</v>
      </c>
      <c r="P87" s="21">
        <v>95.8</v>
      </c>
      <c r="Q87" s="21">
        <v>96.9</v>
      </c>
      <c r="R87" s="21">
        <v>97</v>
      </c>
      <c r="S87" s="21">
        <v>97.4</v>
      </c>
      <c r="T87" s="21">
        <v>97.2</v>
      </c>
      <c r="U87" s="21">
        <v>97.3</v>
      </c>
      <c r="V87" s="21">
        <v>97.2</v>
      </c>
      <c r="W87" s="21">
        <v>96.7</v>
      </c>
      <c r="X87" s="21">
        <v>97.7</v>
      </c>
      <c r="Y87" s="21">
        <v>97.7</v>
      </c>
      <c r="Z87" s="21">
        <v>101.2</v>
      </c>
      <c r="AA87" s="21">
        <v>103.7</v>
      </c>
      <c r="AB87" s="21">
        <v>103</v>
      </c>
      <c r="AC87" s="21">
        <v>102.7</v>
      </c>
      <c r="AD87" s="21">
        <v>103.5</v>
      </c>
      <c r="AE87" s="21">
        <v>103.9</v>
      </c>
      <c r="AF87" s="21">
        <v>105</v>
      </c>
      <c r="AG87" s="21">
        <v>106</v>
      </c>
      <c r="AH87" s="21">
        <v>107.6</v>
      </c>
      <c r="AI87" s="21">
        <v>107.3</v>
      </c>
      <c r="AJ87" s="21">
        <v>106.7</v>
      </c>
      <c r="AK87" s="21">
        <v>106.8</v>
      </c>
      <c r="AL87" s="21">
        <v>95.3</v>
      </c>
      <c r="AM87" s="21">
        <v>94.4</v>
      </c>
      <c r="AN87" s="21">
        <v>96.6</v>
      </c>
      <c r="AO87" s="21">
        <v>98.9</v>
      </c>
      <c r="AP87" s="21">
        <v>99.6</v>
      </c>
      <c r="AQ87" s="21">
        <v>99.7</v>
      </c>
      <c r="AR87" s="21">
        <v>99.2</v>
      </c>
      <c r="AS87" s="21">
        <v>98.8</v>
      </c>
      <c r="AT87" s="21">
        <v>97.7</v>
      </c>
      <c r="AU87" s="21">
        <v>99.2</v>
      </c>
      <c r="AV87" s="21">
        <v>98.1</v>
      </c>
      <c r="AW87" s="21">
        <v>96.4</v>
      </c>
    </row>
    <row r="88" spans="1:49" ht="12.75">
      <c r="A88" s="6" t="s">
        <v>81</v>
      </c>
      <c r="B88" s="21">
        <v>123.1</v>
      </c>
      <c r="C88" s="21">
        <v>112.1</v>
      </c>
      <c r="D88" s="21">
        <v>106.4</v>
      </c>
      <c r="E88" s="21">
        <v>107.9</v>
      </c>
      <c r="F88" s="21">
        <v>111.4</v>
      </c>
      <c r="G88" s="21">
        <v>113.8</v>
      </c>
      <c r="H88" s="21">
        <v>115</v>
      </c>
      <c r="I88" s="21">
        <v>114.7</v>
      </c>
      <c r="J88" s="21">
        <v>110.9</v>
      </c>
      <c r="K88" s="21">
        <v>110</v>
      </c>
      <c r="L88" s="21">
        <v>107.7</v>
      </c>
      <c r="M88" s="21">
        <v>107.4</v>
      </c>
      <c r="N88" s="21">
        <v>93.6</v>
      </c>
      <c r="O88" s="21">
        <v>92.2</v>
      </c>
      <c r="P88" s="21">
        <v>93.3</v>
      </c>
      <c r="Q88" s="21">
        <v>92.7</v>
      </c>
      <c r="R88" s="21">
        <v>91.5</v>
      </c>
      <c r="S88" s="21">
        <v>90.8</v>
      </c>
      <c r="T88" s="21">
        <v>92</v>
      </c>
      <c r="U88" s="21">
        <v>93.2</v>
      </c>
      <c r="V88" s="21">
        <v>92.2</v>
      </c>
      <c r="W88" s="21">
        <v>91.5</v>
      </c>
      <c r="X88" s="21">
        <v>93.5</v>
      </c>
      <c r="Y88" s="21">
        <v>93.6</v>
      </c>
      <c r="Z88" s="21">
        <v>99.1</v>
      </c>
      <c r="AA88" s="21">
        <v>105.9</v>
      </c>
      <c r="AB88" s="21">
        <v>107.4</v>
      </c>
      <c r="AC88" s="21">
        <v>107.7</v>
      </c>
      <c r="AD88" s="21">
        <v>109</v>
      </c>
      <c r="AE88" s="21">
        <v>112.4</v>
      </c>
      <c r="AF88" s="21">
        <v>116</v>
      </c>
      <c r="AG88" s="21">
        <v>117.2</v>
      </c>
      <c r="AH88" s="21">
        <v>117.2</v>
      </c>
      <c r="AI88" s="21">
        <v>115.8</v>
      </c>
      <c r="AJ88" s="21">
        <v>114.1</v>
      </c>
      <c r="AK88" s="21">
        <v>113.3</v>
      </c>
      <c r="AL88" s="21">
        <v>81.8</v>
      </c>
      <c r="AM88" s="21">
        <v>85.6</v>
      </c>
      <c r="AN88" s="21">
        <v>88.4</v>
      </c>
      <c r="AO88" s="21">
        <v>90.4</v>
      </c>
      <c r="AP88" s="21">
        <v>92.1</v>
      </c>
      <c r="AQ88" s="21">
        <v>90.8</v>
      </c>
      <c r="AR88" s="21">
        <v>86</v>
      </c>
      <c r="AS88" s="21">
        <v>83.8</v>
      </c>
      <c r="AT88" s="21">
        <v>82.5</v>
      </c>
      <c r="AU88" s="21">
        <v>84.2</v>
      </c>
      <c r="AV88" s="21">
        <v>83.8</v>
      </c>
      <c r="AW88" s="21">
        <v>83.3</v>
      </c>
    </row>
    <row r="89" spans="1:49" ht="24">
      <c r="A89" s="4" t="s">
        <v>82</v>
      </c>
      <c r="B89" s="20">
        <v>104.5</v>
      </c>
      <c r="C89" s="20">
        <v>103.2</v>
      </c>
      <c r="D89" s="20">
        <v>103</v>
      </c>
      <c r="E89" s="20">
        <v>104.3</v>
      </c>
      <c r="F89" s="20">
        <v>104.6</v>
      </c>
      <c r="G89" s="20">
        <v>104.4</v>
      </c>
      <c r="H89" s="20">
        <v>104.7</v>
      </c>
      <c r="I89" s="20">
        <v>104.1</v>
      </c>
      <c r="J89" s="20">
        <v>104.5</v>
      </c>
      <c r="K89" s="20">
        <v>105</v>
      </c>
      <c r="L89" s="20">
        <v>104</v>
      </c>
      <c r="M89" s="20">
        <v>103.3</v>
      </c>
      <c r="N89" s="20">
        <f>99.51109-1</f>
        <v>98.5</v>
      </c>
      <c r="O89" s="20">
        <f>98.191729-1</f>
        <v>97.2</v>
      </c>
      <c r="P89" s="20">
        <f>97.691239-0.2</f>
        <v>97.5</v>
      </c>
      <c r="Q89" s="20">
        <f>97.70993-0.3</f>
        <v>97.4</v>
      </c>
      <c r="R89" s="20">
        <f>98.756445-0.4</f>
        <v>98.4</v>
      </c>
      <c r="S89" s="20">
        <f>99.529215-1</f>
        <v>98.5</v>
      </c>
      <c r="T89" s="20">
        <f>100.080794-1</f>
        <v>99.1</v>
      </c>
      <c r="U89" s="20">
        <f>100.395626-1</f>
        <v>99.4</v>
      </c>
      <c r="V89" s="20">
        <f>100.689883-1</f>
        <v>99.7</v>
      </c>
      <c r="W89" s="20">
        <f>100.621562-1</f>
        <v>99.6</v>
      </c>
      <c r="X89" s="20">
        <f>100.933754-0.4</f>
        <v>100.5</v>
      </c>
      <c r="Y89" s="20">
        <f>101.036794-0.5</f>
        <v>100.5</v>
      </c>
      <c r="Z89" s="20">
        <v>106.2</v>
      </c>
      <c r="AA89" s="20">
        <v>106.6</v>
      </c>
      <c r="AB89" s="20">
        <v>106.4</v>
      </c>
      <c r="AC89" s="20">
        <v>106.1</v>
      </c>
      <c r="AD89" s="20">
        <v>105</v>
      </c>
      <c r="AE89" s="20">
        <v>104.8</v>
      </c>
      <c r="AF89" s="20">
        <v>105</v>
      </c>
      <c r="AG89" s="20">
        <v>105.5</v>
      </c>
      <c r="AH89" s="20">
        <v>104.8</v>
      </c>
      <c r="AI89" s="20">
        <v>104.2</v>
      </c>
      <c r="AJ89" s="20">
        <v>104</v>
      </c>
      <c r="AK89" s="20">
        <v>103.9</v>
      </c>
      <c r="AL89" s="20">
        <v>97.8</v>
      </c>
      <c r="AM89" s="20">
        <v>96.9</v>
      </c>
      <c r="AN89" s="20">
        <v>98</v>
      </c>
      <c r="AO89" s="20">
        <v>99</v>
      </c>
      <c r="AP89" s="20">
        <v>99.5</v>
      </c>
      <c r="AQ89" s="20">
        <v>99.2</v>
      </c>
      <c r="AR89" s="20">
        <v>99.2</v>
      </c>
      <c r="AS89" s="20">
        <v>99.2</v>
      </c>
      <c r="AT89" s="20">
        <v>99.3</v>
      </c>
      <c r="AU89" s="20">
        <v>99.5</v>
      </c>
      <c r="AV89" s="20">
        <v>99.2</v>
      </c>
      <c r="AW89" s="20">
        <v>98.5</v>
      </c>
    </row>
    <row r="90" spans="1:49" ht="12.75">
      <c r="A90" s="6" t="s">
        <v>83</v>
      </c>
      <c r="B90" s="21">
        <v>103.1</v>
      </c>
      <c r="C90" s="21">
        <v>100.4</v>
      </c>
      <c r="D90" s="21">
        <v>100.1</v>
      </c>
      <c r="E90" s="21">
        <v>101.7</v>
      </c>
      <c r="F90" s="21">
        <v>100.8</v>
      </c>
      <c r="G90" s="21">
        <v>101</v>
      </c>
      <c r="H90" s="21">
        <v>101.4</v>
      </c>
      <c r="I90" s="21">
        <v>102</v>
      </c>
      <c r="J90" s="21">
        <v>102.9</v>
      </c>
      <c r="K90" s="21">
        <v>103.4</v>
      </c>
      <c r="L90" s="21">
        <v>102.7</v>
      </c>
      <c r="M90" s="21">
        <v>101.6</v>
      </c>
      <c r="N90" s="21">
        <v>103.1</v>
      </c>
      <c r="O90" s="21">
        <v>103.7</v>
      </c>
      <c r="P90" s="21">
        <v>102.9</v>
      </c>
      <c r="Q90" s="21">
        <v>102.1</v>
      </c>
      <c r="R90" s="21">
        <v>103.3</v>
      </c>
      <c r="S90" s="21">
        <v>104.7</v>
      </c>
      <c r="T90" s="21">
        <v>105.9</v>
      </c>
      <c r="U90" s="21">
        <v>106.7</v>
      </c>
      <c r="V90" s="21">
        <v>107.7</v>
      </c>
      <c r="W90" s="21">
        <v>106.9</v>
      </c>
      <c r="X90" s="21">
        <v>107</v>
      </c>
      <c r="Y90" s="21">
        <v>105.8</v>
      </c>
      <c r="Z90" s="21">
        <v>102.7</v>
      </c>
      <c r="AA90" s="21">
        <v>101.6</v>
      </c>
      <c r="AB90" s="21">
        <v>103.3</v>
      </c>
      <c r="AC90" s="21">
        <v>103.5</v>
      </c>
      <c r="AD90" s="21">
        <v>103.5</v>
      </c>
      <c r="AE90" s="21">
        <v>103.5</v>
      </c>
      <c r="AF90" s="21">
        <v>103.7</v>
      </c>
      <c r="AG90" s="21">
        <v>104.2</v>
      </c>
      <c r="AH90" s="21">
        <v>103.2</v>
      </c>
      <c r="AI90" s="21">
        <v>102.9</v>
      </c>
      <c r="AJ90" s="21">
        <v>102.7</v>
      </c>
      <c r="AK90" s="21">
        <v>102.2</v>
      </c>
      <c r="AL90" s="21">
        <v>99.7</v>
      </c>
      <c r="AM90" s="21">
        <v>100.1</v>
      </c>
      <c r="AN90" s="21">
        <v>99.8</v>
      </c>
      <c r="AO90" s="21">
        <v>100.1</v>
      </c>
      <c r="AP90" s="21">
        <v>99.7</v>
      </c>
      <c r="AQ90" s="21">
        <v>99.3</v>
      </c>
      <c r="AR90" s="21">
        <v>99.4</v>
      </c>
      <c r="AS90" s="21">
        <v>98.9</v>
      </c>
      <c r="AT90" s="21">
        <v>99.3</v>
      </c>
      <c r="AU90" s="21">
        <v>99.7</v>
      </c>
      <c r="AV90" s="21">
        <v>99.7</v>
      </c>
      <c r="AW90" s="21">
        <v>100.1</v>
      </c>
    </row>
    <row r="91" spans="1:49" ht="12.75">
      <c r="A91" s="6" t="s">
        <v>84</v>
      </c>
      <c r="B91" s="21">
        <v>101.3</v>
      </c>
      <c r="C91" s="21">
        <v>101.7</v>
      </c>
      <c r="D91" s="21">
        <v>102.8</v>
      </c>
      <c r="E91" s="21">
        <v>104.1</v>
      </c>
      <c r="F91" s="21">
        <v>103.4</v>
      </c>
      <c r="G91" s="21">
        <v>103.7</v>
      </c>
      <c r="H91" s="21">
        <v>103.6</v>
      </c>
      <c r="I91" s="21">
        <v>103.7</v>
      </c>
      <c r="J91" s="21">
        <v>104.1</v>
      </c>
      <c r="K91" s="21">
        <v>104.2</v>
      </c>
      <c r="L91" s="21">
        <v>103.7</v>
      </c>
      <c r="M91" s="21">
        <v>102.2</v>
      </c>
      <c r="N91" s="21">
        <v>93.8</v>
      </c>
      <c r="O91" s="21">
        <v>92.9</v>
      </c>
      <c r="P91" s="21">
        <v>90.9</v>
      </c>
      <c r="Q91" s="21">
        <v>90.4</v>
      </c>
      <c r="R91" s="21">
        <v>91.1</v>
      </c>
      <c r="S91" s="21">
        <v>92.4</v>
      </c>
      <c r="T91" s="21">
        <v>93.5</v>
      </c>
      <c r="U91" s="21">
        <v>93.5</v>
      </c>
      <c r="V91" s="21">
        <v>94.1</v>
      </c>
      <c r="W91" s="21">
        <v>94.9</v>
      </c>
      <c r="X91" s="21">
        <v>95.6</v>
      </c>
      <c r="Y91" s="21">
        <v>97.3</v>
      </c>
      <c r="Z91" s="21">
        <v>103.7</v>
      </c>
      <c r="AA91" s="21">
        <v>106.5</v>
      </c>
      <c r="AB91" s="21">
        <v>108.5</v>
      </c>
      <c r="AC91" s="21">
        <v>107</v>
      </c>
      <c r="AD91" s="21">
        <v>106</v>
      </c>
      <c r="AE91" s="21">
        <v>104.2</v>
      </c>
      <c r="AF91" s="21">
        <v>103.9</v>
      </c>
      <c r="AG91" s="21">
        <v>104</v>
      </c>
      <c r="AH91" s="21">
        <v>103.6</v>
      </c>
      <c r="AI91" s="21">
        <v>102.8</v>
      </c>
      <c r="AJ91" s="21">
        <v>101.8</v>
      </c>
      <c r="AK91" s="21">
        <v>101.1</v>
      </c>
      <c r="AL91" s="21">
        <v>99</v>
      </c>
      <c r="AM91" s="21">
        <v>97.8</v>
      </c>
      <c r="AN91" s="21">
        <v>98.9</v>
      </c>
      <c r="AO91" s="21">
        <v>99.8</v>
      </c>
      <c r="AP91" s="21">
        <v>99.7</v>
      </c>
      <c r="AQ91" s="21">
        <v>99.8</v>
      </c>
      <c r="AR91" s="21">
        <v>99.8</v>
      </c>
      <c r="AS91" s="21">
        <v>99.8</v>
      </c>
      <c r="AT91" s="21">
        <v>99.9</v>
      </c>
      <c r="AU91" s="21">
        <v>100.3</v>
      </c>
      <c r="AV91" s="21">
        <v>100.3</v>
      </c>
      <c r="AW91" s="21">
        <v>99.4</v>
      </c>
    </row>
    <row r="92" spans="1:49" ht="12.75">
      <c r="A92" s="6" t="s">
        <v>85</v>
      </c>
      <c r="B92" s="21">
        <v>103.4</v>
      </c>
      <c r="C92" s="21">
        <v>101</v>
      </c>
      <c r="D92" s="21">
        <v>100.9</v>
      </c>
      <c r="E92" s="21">
        <v>102.3</v>
      </c>
      <c r="F92" s="21">
        <v>104.5</v>
      </c>
      <c r="G92" s="21">
        <v>103</v>
      </c>
      <c r="H92" s="21">
        <v>104.3</v>
      </c>
      <c r="I92" s="21">
        <v>101.8</v>
      </c>
      <c r="J92" s="21">
        <v>103.1</v>
      </c>
      <c r="K92" s="21">
        <v>104.1</v>
      </c>
      <c r="L92" s="21">
        <v>103.2</v>
      </c>
      <c r="M92" s="21">
        <v>102.7</v>
      </c>
      <c r="N92" s="21">
        <v>111</v>
      </c>
      <c r="O92" s="21">
        <v>107.3</v>
      </c>
      <c r="P92" s="21">
        <v>107.2</v>
      </c>
      <c r="Q92" s="21">
        <v>105.8</v>
      </c>
      <c r="R92" s="21">
        <v>106.7</v>
      </c>
      <c r="S92" s="21">
        <v>106.3</v>
      </c>
      <c r="T92" s="21">
        <v>105.8</v>
      </c>
      <c r="U92" s="21">
        <v>106.1</v>
      </c>
      <c r="V92" s="21">
        <v>105.1</v>
      </c>
      <c r="W92" s="21">
        <v>104.9</v>
      </c>
      <c r="X92" s="21">
        <v>105</v>
      </c>
      <c r="Y92" s="21">
        <v>105</v>
      </c>
      <c r="Z92" s="21">
        <v>111.5</v>
      </c>
      <c r="AA92" s="21">
        <v>111.6</v>
      </c>
      <c r="AB92" s="21">
        <v>108.1</v>
      </c>
      <c r="AC92" s="21">
        <v>108.9</v>
      </c>
      <c r="AD92" s="21">
        <v>105.7</v>
      </c>
      <c r="AE92" s="21">
        <v>106.3</v>
      </c>
      <c r="AF92" s="21">
        <v>107</v>
      </c>
      <c r="AG92" s="21">
        <v>107</v>
      </c>
      <c r="AH92" s="21">
        <v>104.8</v>
      </c>
      <c r="AI92" s="21">
        <v>103</v>
      </c>
      <c r="AJ92" s="21">
        <v>102.5</v>
      </c>
      <c r="AK92" s="21">
        <v>102.2</v>
      </c>
      <c r="AL92" s="21">
        <v>92.7</v>
      </c>
      <c r="AM92" s="21">
        <v>90.2</v>
      </c>
      <c r="AN92" s="21">
        <v>92.2</v>
      </c>
      <c r="AO92" s="21">
        <v>93.9</v>
      </c>
      <c r="AP92" s="21">
        <v>94.8</v>
      </c>
      <c r="AQ92" s="21">
        <v>93.8</v>
      </c>
      <c r="AR92" s="21">
        <v>92.9</v>
      </c>
      <c r="AS92" s="21">
        <v>92.4</v>
      </c>
      <c r="AT92" s="21">
        <v>92.5</v>
      </c>
      <c r="AU92" s="21">
        <v>93.9</v>
      </c>
      <c r="AV92" s="21">
        <v>93.8</v>
      </c>
      <c r="AW92" s="21">
        <v>92.1</v>
      </c>
    </row>
    <row r="93" spans="1:49" ht="12.75">
      <c r="A93" s="6" t="s">
        <v>86</v>
      </c>
      <c r="B93" s="21">
        <v>100.9</v>
      </c>
      <c r="C93" s="21">
        <v>99.9</v>
      </c>
      <c r="D93" s="21">
        <v>100.9</v>
      </c>
      <c r="E93" s="21">
        <v>100.9</v>
      </c>
      <c r="F93" s="21">
        <v>101.9</v>
      </c>
      <c r="G93" s="21">
        <v>101.6</v>
      </c>
      <c r="H93" s="21">
        <v>101.5</v>
      </c>
      <c r="I93" s="21">
        <v>99.9</v>
      </c>
      <c r="J93" s="21">
        <v>100.2</v>
      </c>
      <c r="K93" s="21">
        <v>101.2</v>
      </c>
      <c r="L93" s="21">
        <v>99.5</v>
      </c>
      <c r="M93" s="21">
        <v>99.5</v>
      </c>
      <c r="N93" s="21">
        <v>99.2</v>
      </c>
      <c r="O93" s="21">
        <v>96.9</v>
      </c>
      <c r="P93" s="21">
        <v>95.9</v>
      </c>
      <c r="Q93" s="21">
        <v>96.6</v>
      </c>
      <c r="R93" s="21">
        <v>97.9</v>
      </c>
      <c r="S93" s="21">
        <v>99</v>
      </c>
      <c r="T93" s="21">
        <v>100</v>
      </c>
      <c r="U93" s="21">
        <v>100.7</v>
      </c>
      <c r="V93" s="21">
        <v>101.5</v>
      </c>
      <c r="W93" s="21">
        <v>101.9</v>
      </c>
      <c r="X93" s="21">
        <v>102.7</v>
      </c>
      <c r="Y93" s="21">
        <v>102.7</v>
      </c>
      <c r="Z93" s="21">
        <v>109.1</v>
      </c>
      <c r="AA93" s="21">
        <v>112.4</v>
      </c>
      <c r="AB93" s="21">
        <v>110.8</v>
      </c>
      <c r="AC93" s="21">
        <v>110.5</v>
      </c>
      <c r="AD93" s="21">
        <v>110.2</v>
      </c>
      <c r="AE93" s="21">
        <v>109.5</v>
      </c>
      <c r="AF93" s="21">
        <v>108.9</v>
      </c>
      <c r="AG93" s="21">
        <v>110</v>
      </c>
      <c r="AH93" s="21">
        <v>109.2</v>
      </c>
      <c r="AI93" s="21">
        <v>107.5</v>
      </c>
      <c r="AJ93" s="21">
        <v>106.5</v>
      </c>
      <c r="AK93" s="21">
        <v>106.1</v>
      </c>
      <c r="AL93" s="21">
        <v>98</v>
      </c>
      <c r="AM93" s="21">
        <v>95.7</v>
      </c>
      <c r="AN93" s="21">
        <v>99.6</v>
      </c>
      <c r="AO93" s="21">
        <v>102</v>
      </c>
      <c r="AP93" s="21">
        <v>102.8</v>
      </c>
      <c r="AQ93" s="21">
        <v>102.9</v>
      </c>
      <c r="AR93" s="21">
        <v>102.6</v>
      </c>
      <c r="AS93" s="21">
        <v>103.1</v>
      </c>
      <c r="AT93" s="21">
        <v>103.2</v>
      </c>
      <c r="AU93" s="21">
        <v>103.5</v>
      </c>
      <c r="AV93" s="21">
        <v>102.7</v>
      </c>
      <c r="AW93" s="21">
        <v>101.3</v>
      </c>
    </row>
    <row r="94" spans="1:49" ht="12.75">
      <c r="A94" s="6" t="s">
        <v>87</v>
      </c>
      <c r="B94" s="21">
        <v>115.1</v>
      </c>
      <c r="C94" s="21">
        <v>112.5</v>
      </c>
      <c r="D94" s="21">
        <v>106.5</v>
      </c>
      <c r="E94" s="21">
        <v>108.7</v>
      </c>
      <c r="F94" s="21">
        <v>108.7</v>
      </c>
      <c r="G94" s="21">
        <v>108.6</v>
      </c>
      <c r="H94" s="21">
        <v>108.9</v>
      </c>
      <c r="I94" s="21">
        <v>109.4</v>
      </c>
      <c r="J94" s="21">
        <v>108</v>
      </c>
      <c r="K94" s="21">
        <v>107.5</v>
      </c>
      <c r="L94" s="21">
        <v>107.2</v>
      </c>
      <c r="M94" s="21">
        <v>107.3</v>
      </c>
      <c r="N94" s="21">
        <v>80.3</v>
      </c>
      <c r="O94" s="21">
        <v>79</v>
      </c>
      <c r="P94" s="21">
        <v>80.6</v>
      </c>
      <c r="Q94" s="21">
        <v>84.1</v>
      </c>
      <c r="R94" s="21">
        <v>85.4</v>
      </c>
      <c r="S94" s="21">
        <v>86.6</v>
      </c>
      <c r="T94" s="21">
        <v>87.4</v>
      </c>
      <c r="U94" s="21">
        <v>87.4</v>
      </c>
      <c r="V94" s="21">
        <v>88.4</v>
      </c>
      <c r="W94" s="21">
        <v>88.8</v>
      </c>
      <c r="X94" s="21">
        <v>89.1</v>
      </c>
      <c r="Y94" s="21">
        <v>90.1</v>
      </c>
      <c r="Z94" s="21">
        <v>108</v>
      </c>
      <c r="AA94" s="21">
        <v>105.3</v>
      </c>
      <c r="AB94" s="21">
        <v>104.2</v>
      </c>
      <c r="AC94" s="21">
        <v>102.4</v>
      </c>
      <c r="AD94" s="21">
        <v>101.9</v>
      </c>
      <c r="AE94" s="21">
        <v>102.8</v>
      </c>
      <c r="AF94" s="21">
        <v>103.3</v>
      </c>
      <c r="AG94" s="21">
        <v>105</v>
      </c>
      <c r="AH94" s="21">
        <v>107.1</v>
      </c>
      <c r="AI94" s="21">
        <v>109.9</v>
      </c>
      <c r="AJ94" s="21">
        <v>112.6</v>
      </c>
      <c r="AK94" s="21">
        <v>114.9</v>
      </c>
      <c r="AL94" s="21">
        <v>108.6</v>
      </c>
      <c r="AM94" s="21">
        <v>110.2</v>
      </c>
      <c r="AN94" s="21">
        <v>109.9</v>
      </c>
      <c r="AO94" s="21">
        <v>108.8</v>
      </c>
      <c r="AP94" s="21">
        <v>111</v>
      </c>
      <c r="AQ94" s="21">
        <v>111.8</v>
      </c>
      <c r="AR94" s="21">
        <v>112.7</v>
      </c>
      <c r="AS94" s="21">
        <v>113.3</v>
      </c>
      <c r="AT94" s="21">
        <v>112.4</v>
      </c>
      <c r="AU94" s="21">
        <v>109.3</v>
      </c>
      <c r="AV94" s="21">
        <v>107.3</v>
      </c>
      <c r="AW94" s="21">
        <v>107.1</v>
      </c>
    </row>
    <row r="95" spans="1:49" ht="12.75">
      <c r="A95" s="6" t="s">
        <v>88</v>
      </c>
      <c r="B95" s="21">
        <v>98.1</v>
      </c>
      <c r="C95" s="21">
        <v>106.9</v>
      </c>
      <c r="D95" s="21">
        <v>111.7</v>
      </c>
      <c r="E95" s="21">
        <v>114.2</v>
      </c>
      <c r="F95" s="21">
        <v>109.9</v>
      </c>
      <c r="G95" s="21">
        <v>108.3</v>
      </c>
      <c r="H95" s="21">
        <v>106.8</v>
      </c>
      <c r="I95" s="21">
        <v>105.8</v>
      </c>
      <c r="J95" s="21">
        <v>104.9</v>
      </c>
      <c r="K95" s="21">
        <v>104.3</v>
      </c>
      <c r="L95" s="21">
        <v>103.5</v>
      </c>
      <c r="M95" s="21">
        <v>100.6</v>
      </c>
      <c r="N95" s="21">
        <v>97.9</v>
      </c>
      <c r="O95" s="21">
        <v>100.2</v>
      </c>
      <c r="P95" s="21">
        <v>97.5</v>
      </c>
      <c r="Q95" s="21">
        <v>96.1</v>
      </c>
      <c r="R95" s="21">
        <v>97.2</v>
      </c>
      <c r="S95" s="21">
        <v>97.3</v>
      </c>
      <c r="T95" s="21">
        <v>97.8</v>
      </c>
      <c r="U95" s="21">
        <v>98.1</v>
      </c>
      <c r="V95" s="21">
        <v>98.6</v>
      </c>
      <c r="W95" s="21">
        <v>98.8</v>
      </c>
      <c r="X95" s="21">
        <v>98.9</v>
      </c>
      <c r="Y95" s="21">
        <v>99.7</v>
      </c>
      <c r="Z95" s="21">
        <v>104.8</v>
      </c>
      <c r="AA95" s="21">
        <v>103.9</v>
      </c>
      <c r="AB95" s="21">
        <v>106</v>
      </c>
      <c r="AC95" s="21">
        <v>105.9</v>
      </c>
      <c r="AD95" s="21">
        <v>104.4</v>
      </c>
      <c r="AE95" s="21">
        <v>104</v>
      </c>
      <c r="AF95" s="21">
        <v>103.4</v>
      </c>
      <c r="AG95" s="21">
        <v>103.6</v>
      </c>
      <c r="AH95" s="21">
        <v>103.8</v>
      </c>
      <c r="AI95" s="21">
        <v>102.5</v>
      </c>
      <c r="AJ95" s="21">
        <v>101.2</v>
      </c>
      <c r="AK95" s="21">
        <v>100.6</v>
      </c>
      <c r="AL95" s="21">
        <v>94.2</v>
      </c>
      <c r="AM95" s="21">
        <v>93.9</v>
      </c>
      <c r="AN95" s="21">
        <v>95</v>
      </c>
      <c r="AO95" s="21">
        <v>95.8</v>
      </c>
      <c r="AP95" s="21">
        <v>96.6</v>
      </c>
      <c r="AQ95" s="21">
        <v>97.6</v>
      </c>
      <c r="AR95" s="21">
        <v>98.4</v>
      </c>
      <c r="AS95" s="21">
        <v>98.3</v>
      </c>
      <c r="AT95" s="21">
        <v>97.9</v>
      </c>
      <c r="AU95" s="21">
        <v>98.3</v>
      </c>
      <c r="AV95" s="21">
        <v>98.7</v>
      </c>
      <c r="AW95" s="21">
        <v>98.9</v>
      </c>
    </row>
    <row r="96" spans="1:49" ht="12.75">
      <c r="A96" s="6" t="s">
        <v>89</v>
      </c>
      <c r="B96" s="21">
        <v>118.4</v>
      </c>
      <c r="C96" s="21">
        <v>116.4</v>
      </c>
      <c r="D96" s="21">
        <v>116.1</v>
      </c>
      <c r="E96" s="21">
        <v>117.3</v>
      </c>
      <c r="F96" s="21">
        <v>116.8</v>
      </c>
      <c r="G96" s="21">
        <v>117.9</v>
      </c>
      <c r="H96" s="21">
        <v>118.4</v>
      </c>
      <c r="I96" s="21">
        <v>118.6</v>
      </c>
      <c r="J96" s="21">
        <v>119.2</v>
      </c>
      <c r="K96" s="21">
        <v>119</v>
      </c>
      <c r="L96" s="21">
        <v>118</v>
      </c>
      <c r="M96" s="21">
        <v>117.3</v>
      </c>
      <c r="N96" s="21">
        <v>98.2</v>
      </c>
      <c r="O96" s="21">
        <v>97.1</v>
      </c>
      <c r="P96" s="21">
        <v>96.6</v>
      </c>
      <c r="Q96" s="21">
        <v>96.3</v>
      </c>
      <c r="R96" s="21">
        <v>96.8</v>
      </c>
      <c r="S96" s="21">
        <v>97.1</v>
      </c>
      <c r="T96" s="21">
        <v>97</v>
      </c>
      <c r="U96" s="21">
        <v>96.7</v>
      </c>
      <c r="V96" s="21">
        <v>96.6</v>
      </c>
      <c r="W96" s="21">
        <v>96.4</v>
      </c>
      <c r="X96" s="21">
        <v>96.6</v>
      </c>
      <c r="Y96" s="21">
        <v>96.5</v>
      </c>
      <c r="Z96" s="21">
        <v>99.1</v>
      </c>
      <c r="AA96" s="21">
        <v>101.6</v>
      </c>
      <c r="AB96" s="21">
        <v>102.2</v>
      </c>
      <c r="AC96" s="21">
        <v>101.4</v>
      </c>
      <c r="AD96" s="21">
        <v>100.6</v>
      </c>
      <c r="AE96" s="21">
        <v>100</v>
      </c>
      <c r="AF96" s="21">
        <v>100</v>
      </c>
      <c r="AG96" s="21">
        <v>99.9</v>
      </c>
      <c r="AH96" s="21">
        <v>99.5</v>
      </c>
      <c r="AI96" s="21">
        <v>99.4</v>
      </c>
      <c r="AJ96" s="21">
        <v>99.6</v>
      </c>
      <c r="AK96" s="21">
        <v>100.2</v>
      </c>
      <c r="AL96" s="21">
        <v>97.2</v>
      </c>
      <c r="AM96" s="21">
        <v>96.1</v>
      </c>
      <c r="AN96" s="21">
        <v>94.3</v>
      </c>
      <c r="AO96" s="21">
        <v>95.3</v>
      </c>
      <c r="AP96" s="21">
        <v>95.8</v>
      </c>
      <c r="AQ96" s="21">
        <v>96</v>
      </c>
      <c r="AR96" s="21">
        <v>95.6</v>
      </c>
      <c r="AS96" s="21">
        <v>95.9</v>
      </c>
      <c r="AT96" s="21">
        <v>96.1</v>
      </c>
      <c r="AU96" s="21">
        <v>96.2</v>
      </c>
      <c r="AV96" s="21">
        <v>96.1</v>
      </c>
      <c r="AW96" s="21">
        <v>95</v>
      </c>
    </row>
    <row r="97" spans="1:49" ht="12.75">
      <c r="A97" s="6" t="s">
        <v>90</v>
      </c>
      <c r="B97" s="21">
        <v>95.8</v>
      </c>
      <c r="C97" s="21">
        <v>99.3</v>
      </c>
      <c r="D97" s="21">
        <v>100.2</v>
      </c>
      <c r="E97" s="21">
        <v>102.7</v>
      </c>
      <c r="F97" s="21">
        <v>103.4</v>
      </c>
      <c r="G97" s="21">
        <v>104.1</v>
      </c>
      <c r="H97" s="21">
        <v>103.6</v>
      </c>
      <c r="I97" s="21">
        <v>105.5</v>
      </c>
      <c r="J97" s="21">
        <v>106.2</v>
      </c>
      <c r="K97" s="21">
        <v>105</v>
      </c>
      <c r="L97" s="21">
        <v>104.1</v>
      </c>
      <c r="M97" s="21">
        <v>102.9</v>
      </c>
      <c r="N97" s="21">
        <v>95</v>
      </c>
      <c r="O97" s="21">
        <v>96.7</v>
      </c>
      <c r="P97" s="21">
        <v>98.6</v>
      </c>
      <c r="Q97" s="21">
        <v>99.9</v>
      </c>
      <c r="R97" s="21">
        <v>100.2</v>
      </c>
      <c r="S97" s="21">
        <v>101.3</v>
      </c>
      <c r="T97" s="21">
        <v>102.1</v>
      </c>
      <c r="U97" s="21">
        <v>99.6</v>
      </c>
      <c r="V97" s="21">
        <v>96.5</v>
      </c>
      <c r="W97" s="21">
        <v>93.5</v>
      </c>
      <c r="X97" s="21">
        <v>90.4</v>
      </c>
      <c r="Y97" s="21">
        <v>90.4</v>
      </c>
      <c r="Z97" s="21">
        <v>97.2</v>
      </c>
      <c r="AA97" s="21">
        <v>94.3</v>
      </c>
      <c r="AB97" s="21">
        <v>99.9</v>
      </c>
      <c r="AC97" s="21">
        <v>97.7</v>
      </c>
      <c r="AD97" s="21">
        <v>96.3</v>
      </c>
      <c r="AE97" s="21">
        <v>94</v>
      </c>
      <c r="AF97" s="21">
        <v>97.4</v>
      </c>
      <c r="AG97" s="21">
        <v>99.9</v>
      </c>
      <c r="AH97" s="21">
        <v>101.1</v>
      </c>
      <c r="AI97" s="21">
        <v>104.3</v>
      </c>
      <c r="AJ97" s="21">
        <v>108.4</v>
      </c>
      <c r="AK97" s="21">
        <v>108.9</v>
      </c>
      <c r="AL97" s="21">
        <v>84.7</v>
      </c>
      <c r="AM97" s="21">
        <v>84.7</v>
      </c>
      <c r="AN97" s="21">
        <v>82.1</v>
      </c>
      <c r="AO97" s="21">
        <v>82.3</v>
      </c>
      <c r="AP97" s="21">
        <v>79.4</v>
      </c>
      <c r="AQ97" s="21">
        <v>77.6</v>
      </c>
      <c r="AR97" s="21">
        <v>79.3</v>
      </c>
      <c r="AS97" s="21">
        <v>80.3</v>
      </c>
      <c r="AT97" s="21">
        <v>81.2</v>
      </c>
      <c r="AU97" s="21">
        <v>82.4</v>
      </c>
      <c r="AV97" s="21">
        <v>83.3</v>
      </c>
      <c r="AW97" s="21">
        <v>84.9</v>
      </c>
    </row>
    <row r="98" spans="1:49" ht="12.75">
      <c r="A98" s="6" t="s">
        <v>91</v>
      </c>
      <c r="B98" s="21">
        <v>99.4</v>
      </c>
      <c r="C98" s="21">
        <v>100.1</v>
      </c>
      <c r="D98" s="21">
        <v>101.2</v>
      </c>
      <c r="E98" s="21">
        <v>101.4</v>
      </c>
      <c r="F98" s="21">
        <v>101.4</v>
      </c>
      <c r="G98" s="21">
        <v>100</v>
      </c>
      <c r="H98" s="21">
        <v>99.7</v>
      </c>
      <c r="I98" s="21">
        <v>98.4</v>
      </c>
      <c r="J98" s="21">
        <v>97.9</v>
      </c>
      <c r="K98" s="21">
        <v>98.1</v>
      </c>
      <c r="L98" s="21">
        <v>98</v>
      </c>
      <c r="M98" s="21">
        <v>98.1</v>
      </c>
      <c r="N98" s="21">
        <v>97.5</v>
      </c>
      <c r="O98" s="21">
        <v>95.9</v>
      </c>
      <c r="P98" s="21">
        <v>93.9</v>
      </c>
      <c r="Q98" s="21">
        <v>94.4</v>
      </c>
      <c r="R98" s="21">
        <v>94.9</v>
      </c>
      <c r="S98" s="21">
        <v>96.3</v>
      </c>
      <c r="T98" s="21">
        <v>96.5</v>
      </c>
      <c r="U98" s="21">
        <v>97.1</v>
      </c>
      <c r="V98" s="21">
        <v>97.1</v>
      </c>
      <c r="W98" s="21">
        <v>96.3</v>
      </c>
      <c r="X98" s="21">
        <v>95.9</v>
      </c>
      <c r="Y98" s="21">
        <v>95.9</v>
      </c>
      <c r="Z98" s="21">
        <v>99.8</v>
      </c>
      <c r="AA98" s="21">
        <v>98.8</v>
      </c>
      <c r="AB98" s="21">
        <v>99.3</v>
      </c>
      <c r="AC98" s="21">
        <v>97.8</v>
      </c>
      <c r="AD98" s="21">
        <v>97.9</v>
      </c>
      <c r="AE98" s="21">
        <v>97.2</v>
      </c>
      <c r="AF98" s="21">
        <v>97.6</v>
      </c>
      <c r="AG98" s="21">
        <v>98.5</v>
      </c>
      <c r="AH98" s="21">
        <v>99.3</v>
      </c>
      <c r="AI98" s="21">
        <v>100.8</v>
      </c>
      <c r="AJ98" s="21">
        <v>100.3</v>
      </c>
      <c r="AK98" s="21">
        <v>100.5</v>
      </c>
      <c r="AL98" s="21">
        <v>100</v>
      </c>
      <c r="AM98" s="21">
        <v>103.5</v>
      </c>
      <c r="AN98" s="21">
        <v>106.5</v>
      </c>
      <c r="AO98" s="21">
        <v>108.4</v>
      </c>
      <c r="AP98" s="21">
        <v>110.5</v>
      </c>
      <c r="AQ98" s="21">
        <v>110.6</v>
      </c>
      <c r="AR98" s="21">
        <v>100.9</v>
      </c>
      <c r="AS98" s="21">
        <v>112.2</v>
      </c>
      <c r="AT98" s="21">
        <v>111.9</v>
      </c>
      <c r="AU98" s="21">
        <v>111.2</v>
      </c>
      <c r="AV98" s="21">
        <v>112</v>
      </c>
      <c r="AW98" s="21">
        <v>111.3</v>
      </c>
    </row>
    <row r="99" spans="1:5" ht="7.5" customHeight="1">
      <c r="A99" s="9"/>
      <c r="B99" s="10"/>
      <c r="C99" s="11"/>
      <c r="D99" s="11"/>
      <c r="E99" s="11"/>
    </row>
    <row r="100" spans="1:8" ht="13.5">
      <c r="A100" s="12" t="s">
        <v>131</v>
      </c>
      <c r="B100" s="10"/>
      <c r="C100" s="10"/>
      <c r="D100" s="10"/>
      <c r="E100" s="11"/>
      <c r="F100" s="11"/>
      <c r="G100" s="11"/>
      <c r="H100" s="11"/>
    </row>
    <row r="101" spans="1:5" ht="13.5">
      <c r="A101" s="12"/>
      <c r="B101" s="11"/>
      <c r="C101" s="11"/>
      <c r="D101" s="11"/>
      <c r="E101" s="11"/>
    </row>
    <row r="102" spans="2:5" ht="12.75">
      <c r="B102" s="11"/>
      <c r="C102" s="11"/>
      <c r="D102" s="11"/>
      <c r="E102" s="11"/>
    </row>
    <row r="103" spans="2:5" ht="12.75">
      <c r="B103" s="11"/>
      <c r="C103" s="11"/>
      <c r="D103" s="11"/>
      <c r="E103" s="11"/>
    </row>
    <row r="104" spans="2:5" ht="12.75">
      <c r="B104" s="11"/>
      <c r="C104" s="11"/>
      <c r="D104" s="11"/>
      <c r="E104" s="11"/>
    </row>
    <row r="105" spans="2:5" ht="12.75">
      <c r="B105" s="11"/>
      <c r="C105" s="11"/>
      <c r="D105" s="11"/>
      <c r="E105" s="11"/>
    </row>
    <row r="106" spans="2:5" ht="12.75">
      <c r="B106" s="11"/>
      <c r="C106" s="11"/>
      <c r="D106" s="11"/>
      <c r="E106" s="11"/>
    </row>
    <row r="107" spans="2:5" ht="12.75">
      <c r="B107" s="11"/>
      <c r="C107" s="11"/>
      <c r="D107" s="11"/>
      <c r="E107" s="11"/>
    </row>
    <row r="108" spans="2:5" ht="12.75">
      <c r="B108" s="11"/>
      <c r="C108" s="11"/>
      <c r="D108" s="11"/>
      <c r="E108" s="11"/>
    </row>
    <row r="109" spans="2:5" ht="12.75">
      <c r="B109" s="11"/>
      <c r="C109" s="11"/>
      <c r="D109" s="11"/>
      <c r="E109" s="11"/>
    </row>
    <row r="110" spans="2:5" ht="12.75">
      <c r="B110" s="11"/>
      <c r="C110" s="11"/>
      <c r="D110" s="11"/>
      <c r="E110" s="11"/>
    </row>
    <row r="111" spans="2:5" ht="12.75">
      <c r="B111" s="11"/>
      <c r="C111" s="11"/>
      <c r="D111" s="11"/>
      <c r="E111" s="11"/>
    </row>
    <row r="112" spans="2:5" ht="12.75">
      <c r="B112" s="11"/>
      <c r="C112" s="11"/>
      <c r="D112" s="11"/>
      <c r="E112" s="11"/>
    </row>
    <row r="113" spans="2:5" ht="12.75">
      <c r="B113" s="11"/>
      <c r="C113" s="11"/>
      <c r="D113" s="11"/>
      <c r="E113" s="11"/>
    </row>
    <row r="114" spans="2:5" ht="12.75">
      <c r="B114" s="11"/>
      <c r="C114" s="11"/>
      <c r="D114" s="11"/>
      <c r="E114" s="11"/>
    </row>
    <row r="115" spans="2:5" ht="12.75">
      <c r="B115" s="11"/>
      <c r="C115" s="11"/>
      <c r="D115" s="11"/>
      <c r="E115" s="11"/>
    </row>
    <row r="116" spans="2:5" ht="12.75">
      <c r="B116" s="11"/>
      <c r="C116" s="11"/>
      <c r="D116" s="11"/>
      <c r="E116" s="11"/>
    </row>
    <row r="117" spans="2:5" ht="12.75">
      <c r="B117" s="11"/>
      <c r="C117" s="11"/>
      <c r="D117" s="11"/>
      <c r="E117" s="11"/>
    </row>
    <row r="118" spans="2:5" ht="12.75">
      <c r="B118" s="11"/>
      <c r="C118" s="11"/>
      <c r="D118" s="11"/>
      <c r="E118" s="11"/>
    </row>
    <row r="119" spans="2:5" ht="12.75">
      <c r="B119" s="11"/>
      <c r="C119" s="11"/>
      <c r="D119" s="11"/>
      <c r="E119" s="11"/>
    </row>
    <row r="120" spans="2:5" ht="12.75">
      <c r="B120" s="11"/>
      <c r="C120" s="11"/>
      <c r="D120" s="11"/>
      <c r="E120" s="11"/>
    </row>
    <row r="121" spans="2:5" ht="12.75">
      <c r="B121" s="11"/>
      <c r="C121" s="11"/>
      <c r="D121" s="11"/>
      <c r="E121" s="11"/>
    </row>
    <row r="122" spans="2:5" ht="12.75">
      <c r="B122" s="11"/>
      <c r="C122" s="11"/>
      <c r="D122" s="11"/>
      <c r="E122" s="11"/>
    </row>
    <row r="123" spans="2:5" ht="12.75">
      <c r="B123" s="11"/>
      <c r="C123" s="11"/>
      <c r="D123" s="11"/>
      <c r="E123" s="11"/>
    </row>
    <row r="124" spans="2:5" ht="12.75">
      <c r="B124" s="11"/>
      <c r="C124" s="11"/>
      <c r="D124" s="11"/>
      <c r="E124" s="11"/>
    </row>
    <row r="125" spans="2:5" ht="12.75">
      <c r="B125" s="11"/>
      <c r="C125" s="11"/>
      <c r="D125" s="11"/>
      <c r="E125" s="11"/>
    </row>
    <row r="126" spans="2:5" ht="12.75">
      <c r="B126" s="11"/>
      <c r="C126" s="11"/>
      <c r="D126" s="11"/>
      <c r="E126" s="11"/>
    </row>
    <row r="127" spans="2:5" ht="12.75">
      <c r="B127" s="11"/>
      <c r="C127" s="11"/>
      <c r="D127" s="11"/>
      <c r="E127" s="11"/>
    </row>
    <row r="128" spans="2:5" ht="12.75">
      <c r="B128" s="11"/>
      <c r="C128" s="11"/>
      <c r="D128" s="11"/>
      <c r="E128" s="11"/>
    </row>
    <row r="129" spans="2:5" ht="12.75">
      <c r="B129" s="11"/>
      <c r="C129" s="11"/>
      <c r="D129" s="11"/>
      <c r="E129" s="11"/>
    </row>
    <row r="130" spans="2:5" ht="12.75">
      <c r="B130" s="11"/>
      <c r="C130" s="11"/>
      <c r="D130" s="11"/>
      <c r="E130" s="11"/>
    </row>
    <row r="131" spans="2:5" ht="12.75">
      <c r="B131" s="11"/>
      <c r="C131" s="11"/>
      <c r="D131" s="11"/>
      <c r="E131" s="11"/>
    </row>
    <row r="132" spans="2:5" ht="12.75">
      <c r="B132" s="11"/>
      <c r="C132" s="11"/>
      <c r="D132" s="11"/>
      <c r="E132" s="11"/>
    </row>
    <row r="133" spans="2:5" ht="12.75">
      <c r="B133" s="11"/>
      <c r="C133" s="11"/>
      <c r="D133" s="11"/>
      <c r="E133" s="11"/>
    </row>
    <row r="134" spans="2:5" ht="12.75">
      <c r="B134" s="11"/>
      <c r="C134" s="11"/>
      <c r="D134" s="11"/>
      <c r="E134" s="11"/>
    </row>
    <row r="135" spans="2:5" ht="12.75">
      <c r="B135" s="11"/>
      <c r="C135" s="11"/>
      <c r="D135" s="11"/>
      <c r="E135" s="11"/>
    </row>
    <row r="136" spans="2:5" ht="12.75">
      <c r="B136" s="11"/>
      <c r="C136" s="11"/>
      <c r="D136" s="11"/>
      <c r="E136" s="11"/>
    </row>
    <row r="137" spans="2:5" ht="12.75">
      <c r="B137" s="11"/>
      <c r="C137" s="11"/>
      <c r="D137" s="11"/>
      <c r="E137" s="11"/>
    </row>
    <row r="138" spans="2:5" ht="12.75">
      <c r="B138" s="11"/>
      <c r="C138" s="11"/>
      <c r="D138" s="11"/>
      <c r="E138" s="11"/>
    </row>
    <row r="139" spans="2:5" ht="12.75">
      <c r="B139" s="11"/>
      <c r="C139" s="11"/>
      <c r="D139" s="11"/>
      <c r="E139" s="11"/>
    </row>
    <row r="140" spans="2:5" ht="12.75">
      <c r="B140" s="11"/>
      <c r="C140" s="11"/>
      <c r="D140" s="11"/>
      <c r="E140" s="11"/>
    </row>
    <row r="141" spans="2:5" ht="12.75">
      <c r="B141" s="11"/>
      <c r="C141" s="11"/>
      <c r="D141" s="11"/>
      <c r="E141" s="11"/>
    </row>
    <row r="142" spans="2:5" ht="12.75">
      <c r="B142" s="11"/>
      <c r="C142" s="11"/>
      <c r="D142" s="11"/>
      <c r="E142" s="11"/>
    </row>
    <row r="143" spans="2:5" ht="12.75">
      <c r="B143" s="11"/>
      <c r="C143" s="11"/>
      <c r="D143" s="11"/>
      <c r="E143" s="11"/>
    </row>
    <row r="144" spans="2:5" ht="12.75">
      <c r="B144" s="11"/>
      <c r="C144" s="11"/>
      <c r="D144" s="11"/>
      <c r="E144" s="11"/>
    </row>
    <row r="145" spans="2:5" ht="12.75">
      <c r="B145" s="11"/>
      <c r="C145" s="11"/>
      <c r="D145" s="11"/>
      <c r="E145" s="11"/>
    </row>
    <row r="146" spans="2:5" ht="12.75">
      <c r="B146" s="11"/>
      <c r="C146" s="11"/>
      <c r="D146" s="11"/>
      <c r="E146" s="11"/>
    </row>
    <row r="147" spans="2:5" ht="12.75">
      <c r="B147" s="11"/>
      <c r="C147" s="11"/>
      <c r="D147" s="11"/>
      <c r="E147" s="11"/>
    </row>
    <row r="148" spans="2:5" ht="12.75">
      <c r="B148" s="11"/>
      <c r="C148" s="11"/>
      <c r="D148" s="11"/>
      <c r="E148" s="11"/>
    </row>
    <row r="149" spans="2:5" ht="12.75">
      <c r="B149" s="11"/>
      <c r="C149" s="11"/>
      <c r="D149" s="11"/>
      <c r="E149" s="11"/>
    </row>
    <row r="150" spans="2:5" ht="12.75">
      <c r="B150" s="11"/>
      <c r="C150" s="11"/>
      <c r="D150" s="11"/>
      <c r="E150" s="11"/>
    </row>
    <row r="151" spans="2:5" ht="12.75">
      <c r="B151" s="11"/>
      <c r="C151" s="11"/>
      <c r="D151" s="11"/>
      <c r="E151" s="11"/>
    </row>
    <row r="152" spans="2:5" ht="12.75">
      <c r="B152" s="11"/>
      <c r="C152" s="11"/>
      <c r="D152" s="11"/>
      <c r="E152" s="11"/>
    </row>
    <row r="153" spans="2:5" ht="12.75">
      <c r="B153" s="11"/>
      <c r="C153" s="11"/>
      <c r="D153" s="11"/>
      <c r="E153" s="11"/>
    </row>
    <row r="154" spans="2:5" ht="12.75">
      <c r="B154" s="11"/>
      <c r="C154" s="11"/>
      <c r="D154" s="11"/>
      <c r="E154" s="11"/>
    </row>
    <row r="155" spans="2:5" ht="12.75">
      <c r="B155" s="11"/>
      <c r="C155" s="11"/>
      <c r="D155" s="11"/>
      <c r="E155" s="11"/>
    </row>
    <row r="156" spans="2:5" ht="12.75">
      <c r="B156" s="11"/>
      <c r="C156" s="11"/>
      <c r="D156" s="11"/>
      <c r="E156" s="11"/>
    </row>
    <row r="157" spans="2:5" ht="12.75">
      <c r="B157" s="11"/>
      <c r="C157" s="11"/>
      <c r="D157" s="11"/>
      <c r="E157" s="11"/>
    </row>
    <row r="158" spans="2:5" ht="12.75">
      <c r="B158" s="11"/>
      <c r="C158" s="11"/>
      <c r="D158" s="11"/>
      <c r="E158" s="11"/>
    </row>
    <row r="159" spans="2:5" ht="12.75">
      <c r="B159" s="11"/>
      <c r="C159" s="11"/>
      <c r="D159" s="11"/>
      <c r="E159" s="11"/>
    </row>
    <row r="160" spans="2:5" ht="12.75">
      <c r="B160" s="11"/>
      <c r="C160" s="11"/>
      <c r="D160" s="11"/>
      <c r="E160" s="11"/>
    </row>
    <row r="161" spans="2:5" ht="12.75">
      <c r="B161" s="11"/>
      <c r="C161" s="11"/>
      <c r="D161" s="11"/>
      <c r="E161" s="11"/>
    </row>
    <row r="162" spans="2:5" ht="12.75">
      <c r="B162" s="11"/>
      <c r="C162" s="11"/>
      <c r="D162" s="11"/>
      <c r="E162" s="11"/>
    </row>
    <row r="163" spans="2:5" ht="12.75">
      <c r="B163" s="11"/>
      <c r="C163" s="11"/>
      <c r="D163" s="11"/>
      <c r="E163" s="11"/>
    </row>
    <row r="164" spans="2:5" ht="12.75">
      <c r="B164" s="11"/>
      <c r="C164" s="11"/>
      <c r="D164" s="11"/>
      <c r="E164" s="11"/>
    </row>
    <row r="165" spans="2:5" ht="12.75">
      <c r="B165" s="11"/>
      <c r="C165" s="11"/>
      <c r="D165" s="11"/>
      <c r="E165" s="11"/>
    </row>
    <row r="166" spans="2:5" ht="12.75">
      <c r="B166" s="11"/>
      <c r="C166" s="11"/>
      <c r="D166" s="11"/>
      <c r="E166" s="11"/>
    </row>
    <row r="167" spans="2:5" ht="12.75">
      <c r="B167" s="11"/>
      <c r="C167" s="11"/>
      <c r="D167" s="11"/>
      <c r="E167" s="11"/>
    </row>
    <row r="168" spans="2:5" ht="12.75">
      <c r="B168" s="11"/>
      <c r="C168" s="11"/>
      <c r="D168" s="11"/>
      <c r="E168" s="11"/>
    </row>
    <row r="169" spans="2:5" ht="12.75">
      <c r="B169" s="11"/>
      <c r="C169" s="11"/>
      <c r="D169" s="11"/>
      <c r="E169" s="11"/>
    </row>
    <row r="170" spans="2:5" ht="12.75">
      <c r="B170" s="11"/>
      <c r="C170" s="11"/>
      <c r="D170" s="11"/>
      <c r="E170" s="11"/>
    </row>
    <row r="171" spans="2:5" ht="12.75">
      <c r="B171" s="11"/>
      <c r="C171" s="11"/>
      <c r="D171" s="11"/>
      <c r="E171" s="11"/>
    </row>
    <row r="172" spans="2:5" ht="12.75">
      <c r="B172" s="11"/>
      <c r="C172" s="11"/>
      <c r="D172" s="11"/>
      <c r="E172" s="11"/>
    </row>
    <row r="173" spans="2:5" ht="12.75">
      <c r="B173" s="11"/>
      <c r="C173" s="11"/>
      <c r="D173" s="11"/>
      <c r="E173" s="11"/>
    </row>
    <row r="174" spans="2:5" ht="12.75">
      <c r="B174" s="11"/>
      <c r="C174" s="11"/>
      <c r="D174" s="11"/>
      <c r="E174" s="11"/>
    </row>
    <row r="175" spans="2:5" ht="12.75">
      <c r="B175" s="11"/>
      <c r="C175" s="11"/>
      <c r="D175" s="11"/>
      <c r="E175" s="11"/>
    </row>
    <row r="176" spans="2:5" ht="12.75">
      <c r="B176" s="11"/>
      <c r="C176" s="11"/>
      <c r="D176" s="11"/>
      <c r="E176" s="11"/>
    </row>
    <row r="177" spans="2:5" ht="12.75">
      <c r="B177" s="11"/>
      <c r="C177" s="11"/>
      <c r="D177" s="11"/>
      <c r="E177" s="11"/>
    </row>
    <row r="178" spans="2:5" ht="12.75">
      <c r="B178" s="11"/>
      <c r="C178" s="11"/>
      <c r="D178" s="11"/>
      <c r="E178" s="11"/>
    </row>
    <row r="179" spans="2:5" ht="12.75">
      <c r="B179" s="11"/>
      <c r="C179" s="11"/>
      <c r="D179" s="11"/>
      <c r="E179" s="11"/>
    </row>
    <row r="180" spans="2:5" ht="12.75">
      <c r="B180" s="11"/>
      <c r="C180" s="11"/>
      <c r="D180" s="11"/>
      <c r="E180" s="11"/>
    </row>
    <row r="181" spans="2:5" ht="12.75">
      <c r="B181" s="11"/>
      <c r="C181" s="11"/>
      <c r="D181" s="11"/>
      <c r="E181" s="11"/>
    </row>
    <row r="182" spans="2:5" ht="12.75">
      <c r="B182" s="11"/>
      <c r="C182" s="11"/>
      <c r="D182" s="11"/>
      <c r="E182" s="11"/>
    </row>
    <row r="183" spans="2:5" ht="12.75">
      <c r="B183" s="11"/>
      <c r="C183" s="11"/>
      <c r="D183" s="11"/>
      <c r="E183" s="11"/>
    </row>
    <row r="184" spans="2:5" ht="12.75">
      <c r="B184" s="11"/>
      <c r="C184" s="11"/>
      <c r="D184" s="11"/>
      <c r="E184" s="11"/>
    </row>
    <row r="185" spans="2:5" ht="12.75">
      <c r="B185" s="11"/>
      <c r="C185" s="11"/>
      <c r="D185" s="11"/>
      <c r="E185" s="11"/>
    </row>
    <row r="186" spans="2:5" ht="12.75">
      <c r="B186" s="11"/>
      <c r="C186" s="11"/>
      <c r="D186" s="11"/>
      <c r="E186" s="11"/>
    </row>
    <row r="187" spans="2:5" ht="12.75">
      <c r="B187" s="11"/>
      <c r="C187" s="11"/>
      <c r="D187" s="11"/>
      <c r="E187" s="11"/>
    </row>
    <row r="188" spans="2:5" ht="12.75">
      <c r="B188" s="11"/>
      <c r="C188" s="11"/>
      <c r="D188" s="11"/>
      <c r="E188" s="11"/>
    </row>
    <row r="189" spans="2:5" ht="12.75">
      <c r="B189" s="11"/>
      <c r="C189" s="11"/>
      <c r="D189" s="11"/>
      <c r="E189" s="11"/>
    </row>
    <row r="190" spans="2:5" ht="12.75">
      <c r="B190" s="11"/>
      <c r="C190" s="11"/>
      <c r="D190" s="11"/>
      <c r="E190" s="11"/>
    </row>
    <row r="191" spans="2:5" ht="12.75">
      <c r="B191" s="11"/>
      <c r="C191" s="11"/>
      <c r="D191" s="11"/>
      <c r="E191" s="11"/>
    </row>
    <row r="192" spans="2:5" ht="12.75">
      <c r="B192" s="11"/>
      <c r="C192" s="11"/>
      <c r="D192" s="11"/>
      <c r="E192" s="11"/>
    </row>
    <row r="193" spans="2:5" ht="12.75">
      <c r="B193" s="11"/>
      <c r="C193" s="11"/>
      <c r="D193" s="11"/>
      <c r="E193" s="11"/>
    </row>
    <row r="194" spans="2:5" ht="12.75">
      <c r="B194" s="11"/>
      <c r="C194" s="11"/>
      <c r="D194" s="11"/>
      <c r="E194" s="11"/>
    </row>
    <row r="195" spans="2:5" ht="12.75">
      <c r="B195" s="11"/>
      <c r="C195" s="11"/>
      <c r="D195" s="11"/>
      <c r="E195" s="11"/>
    </row>
    <row r="196" spans="2:5" ht="12.75">
      <c r="B196" s="11"/>
      <c r="C196" s="11"/>
      <c r="D196" s="11"/>
      <c r="E196" s="11"/>
    </row>
    <row r="197" spans="2:5" ht="12.75">
      <c r="B197" s="11"/>
      <c r="C197" s="11"/>
      <c r="D197" s="11"/>
      <c r="E197" s="11"/>
    </row>
    <row r="198" spans="2:5" ht="12.75">
      <c r="B198" s="11"/>
      <c r="C198" s="11"/>
      <c r="D198" s="11"/>
      <c r="E198" s="11"/>
    </row>
    <row r="199" spans="2:5" ht="12.75">
      <c r="B199" s="11"/>
      <c r="C199" s="11"/>
      <c r="D199" s="11"/>
      <c r="E199" s="11"/>
    </row>
    <row r="200" spans="2:5" ht="12.75">
      <c r="B200" s="11"/>
      <c r="C200" s="11"/>
      <c r="D200" s="11"/>
      <c r="E200" s="11"/>
    </row>
    <row r="201" spans="2:5" ht="12.75">
      <c r="B201" s="11"/>
      <c r="C201" s="11"/>
      <c r="D201" s="11"/>
      <c r="E201" s="11"/>
    </row>
    <row r="202" spans="2:5" ht="12.75">
      <c r="B202" s="11"/>
      <c r="C202" s="11"/>
      <c r="D202" s="11"/>
      <c r="E202" s="11"/>
    </row>
    <row r="203" spans="2:5" ht="12.75">
      <c r="B203" s="11"/>
      <c r="C203" s="11"/>
      <c r="D203" s="11"/>
      <c r="E203" s="11"/>
    </row>
    <row r="204" spans="2:5" ht="12.75">
      <c r="B204" s="11"/>
      <c r="C204" s="11"/>
      <c r="D204" s="11"/>
      <c r="E204" s="11"/>
    </row>
    <row r="205" spans="2:5" ht="12.75">
      <c r="B205" s="11"/>
      <c r="C205" s="11"/>
      <c r="D205" s="11"/>
      <c r="E205" s="11"/>
    </row>
    <row r="206" spans="2:5" ht="12.75">
      <c r="B206" s="11"/>
      <c r="C206" s="11"/>
      <c r="D206" s="11"/>
      <c r="E206" s="11"/>
    </row>
    <row r="207" spans="2:5" ht="12.75">
      <c r="B207" s="11"/>
      <c r="C207" s="11"/>
      <c r="D207" s="11"/>
      <c r="E207" s="11"/>
    </row>
    <row r="208" spans="2:5" ht="12.75">
      <c r="B208" s="11"/>
      <c r="C208" s="11"/>
      <c r="D208" s="11"/>
      <c r="E208" s="11"/>
    </row>
    <row r="209" spans="2:5" ht="12.75">
      <c r="B209" s="11"/>
      <c r="C209" s="11"/>
      <c r="D209" s="11"/>
      <c r="E209" s="11"/>
    </row>
    <row r="210" spans="2:5" ht="12.75">
      <c r="B210" s="11"/>
      <c r="C210" s="11"/>
      <c r="D210" s="11"/>
      <c r="E210" s="11"/>
    </row>
    <row r="211" spans="2:5" ht="12.75">
      <c r="B211" s="11"/>
      <c r="C211" s="11"/>
      <c r="D211" s="11"/>
      <c r="E211" s="11"/>
    </row>
    <row r="212" spans="2:5" ht="12.75">
      <c r="B212" s="11"/>
      <c r="C212" s="11"/>
      <c r="D212" s="11"/>
      <c r="E212" s="11"/>
    </row>
    <row r="213" spans="2:5" ht="12.75">
      <c r="B213" s="11"/>
      <c r="C213" s="11"/>
      <c r="D213" s="11"/>
      <c r="E213" s="11"/>
    </row>
    <row r="214" spans="2:5" ht="12.75">
      <c r="B214" s="11"/>
      <c r="C214" s="11"/>
      <c r="D214" s="11"/>
      <c r="E214" s="11"/>
    </row>
    <row r="215" spans="2:5" ht="12.75">
      <c r="B215" s="11"/>
      <c r="C215" s="11"/>
      <c r="D215" s="11"/>
      <c r="E215" s="11"/>
    </row>
    <row r="216" spans="2:5" ht="12.75">
      <c r="B216" s="11"/>
      <c r="C216" s="11"/>
      <c r="D216" s="11"/>
      <c r="E216" s="11"/>
    </row>
    <row r="217" spans="2:5" ht="12.75">
      <c r="B217" s="11"/>
      <c r="C217" s="11"/>
      <c r="D217" s="11"/>
      <c r="E217" s="11"/>
    </row>
    <row r="218" spans="2:5" ht="12.75">
      <c r="B218" s="11"/>
      <c r="C218" s="11"/>
      <c r="D218" s="11"/>
      <c r="E218" s="11"/>
    </row>
    <row r="219" spans="2:5" ht="12.75">
      <c r="B219" s="11"/>
      <c r="C219" s="11"/>
      <c r="D219" s="11"/>
      <c r="E219" s="11"/>
    </row>
    <row r="220" spans="2:5" ht="12.75">
      <c r="B220" s="11"/>
      <c r="C220" s="11"/>
      <c r="D220" s="11"/>
      <c r="E220" s="11"/>
    </row>
    <row r="221" spans="2:5" ht="12.75">
      <c r="B221" s="11"/>
      <c r="C221" s="11"/>
      <c r="D221" s="11"/>
      <c r="E221" s="11"/>
    </row>
    <row r="222" spans="2:5" ht="12.75">
      <c r="B222" s="11"/>
      <c r="C222" s="11"/>
      <c r="D222" s="11"/>
      <c r="E222" s="11"/>
    </row>
    <row r="223" spans="2:5" ht="12.75">
      <c r="B223" s="11"/>
      <c r="C223" s="11"/>
      <c r="D223" s="11"/>
      <c r="E223" s="11"/>
    </row>
    <row r="224" spans="2:5" ht="12.75">
      <c r="B224" s="11"/>
      <c r="C224" s="11"/>
      <c r="D224" s="11"/>
      <c r="E224" s="11"/>
    </row>
    <row r="225" spans="2:5" ht="12.75">
      <c r="B225" s="11"/>
      <c r="C225" s="11"/>
      <c r="D225" s="11"/>
      <c r="E225" s="11"/>
    </row>
    <row r="226" spans="2:5" ht="12.75">
      <c r="B226" s="11"/>
      <c r="C226" s="11"/>
      <c r="D226" s="11"/>
      <c r="E226" s="11"/>
    </row>
    <row r="227" spans="2:5" ht="12.75">
      <c r="B227" s="11"/>
      <c r="C227" s="11"/>
      <c r="D227" s="11"/>
      <c r="E227" s="11"/>
    </row>
    <row r="228" spans="2:5" ht="12.75">
      <c r="B228" s="11"/>
      <c r="C228" s="11"/>
      <c r="D228" s="11"/>
      <c r="E228" s="11"/>
    </row>
    <row r="229" spans="2:5" ht="12.75">
      <c r="B229" s="11"/>
      <c r="C229" s="11"/>
      <c r="D229" s="11"/>
      <c r="E229" s="11"/>
    </row>
    <row r="230" spans="2:5" ht="12.75">
      <c r="B230" s="11"/>
      <c r="C230" s="11"/>
      <c r="D230" s="11"/>
      <c r="E230" s="11"/>
    </row>
    <row r="231" spans="2:5" ht="12.75">
      <c r="B231" s="11"/>
      <c r="C231" s="11"/>
      <c r="D231" s="11"/>
      <c r="E231" s="11"/>
    </row>
    <row r="232" spans="2:5" ht="12.75">
      <c r="B232" s="11"/>
      <c r="C232" s="11"/>
      <c r="D232" s="11"/>
      <c r="E232" s="11"/>
    </row>
    <row r="233" spans="2:5" ht="12.75">
      <c r="B233" s="11"/>
      <c r="C233" s="11"/>
      <c r="D233" s="11"/>
      <c r="E233" s="11"/>
    </row>
    <row r="234" spans="2:5" ht="12.75">
      <c r="B234" s="11"/>
      <c r="C234" s="11"/>
      <c r="D234" s="11"/>
      <c r="E234" s="11"/>
    </row>
    <row r="235" spans="2:5" ht="12.75">
      <c r="B235" s="11"/>
      <c r="C235" s="11"/>
      <c r="D235" s="11"/>
      <c r="E235" s="11"/>
    </row>
    <row r="236" spans="2:5" ht="12.75">
      <c r="B236" s="11"/>
      <c r="C236" s="11"/>
      <c r="D236" s="11"/>
      <c r="E236" s="11"/>
    </row>
    <row r="237" spans="2:5" ht="12.75">
      <c r="B237" s="11"/>
      <c r="C237" s="11"/>
      <c r="D237" s="11"/>
      <c r="E237" s="11"/>
    </row>
    <row r="238" spans="2:5" ht="12.75">
      <c r="B238" s="11"/>
      <c r="C238" s="11"/>
      <c r="D238" s="11"/>
      <c r="E238" s="11"/>
    </row>
    <row r="239" spans="2:5" ht="12.75">
      <c r="B239" s="11"/>
      <c r="C239" s="11"/>
      <c r="D239" s="11"/>
      <c r="E239" s="11"/>
    </row>
    <row r="240" spans="2:5" ht="12.75">
      <c r="B240" s="11"/>
      <c r="C240" s="11"/>
      <c r="D240" s="11"/>
      <c r="E240" s="11"/>
    </row>
    <row r="241" spans="2:5" ht="12.75">
      <c r="B241" s="11"/>
      <c r="C241" s="11"/>
      <c r="D241" s="11"/>
      <c r="E241" s="11"/>
    </row>
    <row r="242" spans="2:5" ht="12.75">
      <c r="B242" s="11"/>
      <c r="C242" s="11"/>
      <c r="D242" s="11"/>
      <c r="E242" s="11"/>
    </row>
    <row r="243" spans="2:5" ht="12.75">
      <c r="B243" s="11"/>
      <c r="C243" s="11"/>
      <c r="D243" s="11"/>
      <c r="E243" s="11"/>
    </row>
    <row r="244" spans="2:5" ht="12.75">
      <c r="B244" s="11"/>
      <c r="C244" s="11"/>
      <c r="D244" s="11"/>
      <c r="E244" s="11"/>
    </row>
    <row r="245" spans="2:5" ht="12.75">
      <c r="B245" s="11"/>
      <c r="C245" s="11"/>
      <c r="D245" s="11"/>
      <c r="E245" s="11"/>
    </row>
    <row r="246" spans="2:5" ht="12.75">
      <c r="B246" s="11"/>
      <c r="C246" s="11"/>
      <c r="D246" s="11"/>
      <c r="E246" s="11"/>
    </row>
    <row r="247" spans="2:5" ht="12.75">
      <c r="B247" s="11"/>
      <c r="C247" s="11"/>
      <c r="D247" s="11"/>
      <c r="E247" s="11"/>
    </row>
    <row r="248" spans="2:5" ht="12.75">
      <c r="B248" s="11"/>
      <c r="C248" s="11"/>
      <c r="D248" s="11"/>
      <c r="E248" s="11"/>
    </row>
    <row r="249" spans="2:5" ht="12.75">
      <c r="B249" s="11"/>
      <c r="C249" s="11"/>
      <c r="D249" s="11"/>
      <c r="E249" s="11"/>
    </row>
    <row r="250" spans="2:5" ht="12.75">
      <c r="B250" s="11"/>
      <c r="C250" s="11"/>
      <c r="D250" s="11"/>
      <c r="E250" s="11"/>
    </row>
    <row r="251" spans="2:5" ht="12.75">
      <c r="B251" s="11"/>
      <c r="C251" s="11"/>
      <c r="D251" s="11"/>
      <c r="E251" s="11"/>
    </row>
    <row r="252" spans="2:5" ht="12.75">
      <c r="B252" s="11"/>
      <c r="C252" s="11"/>
      <c r="D252" s="11"/>
      <c r="E252" s="11"/>
    </row>
    <row r="253" spans="2:5" ht="12.75">
      <c r="B253" s="11"/>
      <c r="C253" s="11"/>
      <c r="D253" s="11"/>
      <c r="E253" s="11"/>
    </row>
    <row r="254" spans="2:5" ht="12.75">
      <c r="B254" s="11"/>
      <c r="C254" s="11"/>
      <c r="D254" s="11"/>
      <c r="E254" s="11"/>
    </row>
    <row r="255" spans="2:5" ht="12.75">
      <c r="B255" s="11"/>
      <c r="C255" s="11"/>
      <c r="D255" s="11"/>
      <c r="E255" s="11"/>
    </row>
    <row r="256" spans="2:5" ht="12.75">
      <c r="B256" s="11"/>
      <c r="C256" s="11"/>
      <c r="D256" s="11"/>
      <c r="E256" s="11"/>
    </row>
    <row r="257" spans="2:5" ht="12.75">
      <c r="B257" s="11"/>
      <c r="C257" s="11"/>
      <c r="D257" s="11"/>
      <c r="E257" s="11"/>
    </row>
    <row r="258" spans="2:5" ht="12.75">
      <c r="B258" s="11"/>
      <c r="C258" s="11"/>
      <c r="D258" s="11"/>
      <c r="E258" s="11"/>
    </row>
    <row r="259" spans="2:5" ht="12.75">
      <c r="B259" s="11"/>
      <c r="C259" s="11"/>
      <c r="D259" s="11"/>
      <c r="E259" s="11"/>
    </row>
    <row r="260" spans="2:5" ht="12.75">
      <c r="B260" s="11"/>
      <c r="C260" s="11"/>
      <c r="D260" s="11"/>
      <c r="E260" s="11"/>
    </row>
    <row r="261" spans="2:5" ht="12.75">
      <c r="B261" s="11"/>
      <c r="C261" s="11"/>
      <c r="D261" s="11"/>
      <c r="E261" s="11"/>
    </row>
    <row r="262" spans="2:5" ht="12.75">
      <c r="B262" s="11"/>
      <c r="C262" s="11"/>
      <c r="D262" s="11"/>
      <c r="E262" s="11"/>
    </row>
    <row r="263" spans="2:5" ht="12.75">
      <c r="B263" s="11"/>
      <c r="C263" s="11"/>
      <c r="D263" s="11"/>
      <c r="E263" s="11"/>
    </row>
    <row r="264" spans="2:5" ht="12.75">
      <c r="B264" s="11"/>
      <c r="C264" s="11"/>
      <c r="D264" s="11"/>
      <c r="E264" s="11"/>
    </row>
    <row r="265" spans="2:5" ht="12.75">
      <c r="B265" s="11"/>
      <c r="C265" s="11"/>
      <c r="D265" s="11"/>
      <c r="E265" s="11"/>
    </row>
    <row r="266" spans="2:5" ht="12.75">
      <c r="B266" s="11"/>
      <c r="C266" s="11"/>
      <c r="D266" s="11"/>
      <c r="E266" s="11"/>
    </row>
    <row r="267" spans="2:5" ht="12.75">
      <c r="B267" s="11"/>
      <c r="C267" s="11"/>
      <c r="D267" s="11"/>
      <c r="E267" s="11"/>
    </row>
    <row r="268" spans="2:5" ht="12.75">
      <c r="B268" s="11"/>
      <c r="C268" s="11"/>
      <c r="D268" s="11"/>
      <c r="E268" s="11"/>
    </row>
    <row r="269" spans="2:5" ht="12.75">
      <c r="B269" s="11"/>
      <c r="C269" s="11"/>
      <c r="D269" s="11"/>
      <c r="E269" s="11"/>
    </row>
    <row r="270" spans="2:5" ht="12.75">
      <c r="B270" s="11"/>
      <c r="C270" s="11"/>
      <c r="D270" s="11"/>
      <c r="E270" s="11"/>
    </row>
    <row r="271" spans="2:5" ht="12.75">
      <c r="B271" s="11"/>
      <c r="C271" s="11"/>
      <c r="D271" s="11"/>
      <c r="E271" s="11"/>
    </row>
    <row r="272" spans="2:5" ht="12.75">
      <c r="B272" s="11"/>
      <c r="C272" s="11"/>
      <c r="D272" s="11"/>
      <c r="E272" s="11"/>
    </row>
    <row r="273" spans="2:5" ht="12.75">
      <c r="B273" s="11"/>
      <c r="C273" s="11"/>
      <c r="D273" s="11"/>
      <c r="E273" s="11"/>
    </row>
    <row r="274" spans="2:5" ht="12.75">
      <c r="B274" s="11"/>
      <c r="C274" s="11"/>
      <c r="D274" s="11"/>
      <c r="E274" s="11"/>
    </row>
    <row r="275" spans="2:5" ht="12.75">
      <c r="B275" s="11"/>
      <c r="C275" s="11"/>
      <c r="D275" s="11"/>
      <c r="E275" s="11"/>
    </row>
    <row r="276" spans="2:5" ht="12.75">
      <c r="B276" s="11"/>
      <c r="C276" s="11"/>
      <c r="D276" s="11"/>
      <c r="E276" s="11"/>
    </row>
    <row r="277" spans="2:5" ht="12.75">
      <c r="B277" s="11"/>
      <c r="C277" s="11"/>
      <c r="D277" s="11"/>
      <c r="E277" s="11"/>
    </row>
    <row r="278" spans="2:5" ht="12.75">
      <c r="B278" s="11"/>
      <c r="C278" s="11"/>
      <c r="D278" s="11"/>
      <c r="E278" s="11"/>
    </row>
    <row r="279" spans="2:5" ht="12.75">
      <c r="B279" s="11"/>
      <c r="C279" s="11"/>
      <c r="D279" s="11"/>
      <c r="E279" s="11"/>
    </row>
    <row r="280" spans="2:5" ht="12.75">
      <c r="B280" s="11"/>
      <c r="C280" s="11"/>
      <c r="D280" s="11"/>
      <c r="E280" s="11"/>
    </row>
    <row r="281" spans="2:5" ht="12.75">
      <c r="B281" s="11"/>
      <c r="C281" s="11"/>
      <c r="D281" s="11"/>
      <c r="E281" s="11"/>
    </row>
    <row r="282" spans="2:5" ht="12.75">
      <c r="B282" s="11"/>
      <c r="C282" s="11"/>
      <c r="D282" s="11"/>
      <c r="E282" s="11"/>
    </row>
    <row r="283" spans="2:5" ht="12.75">
      <c r="B283" s="11"/>
      <c r="C283" s="11"/>
      <c r="D283" s="11"/>
      <c r="E283" s="11"/>
    </row>
    <row r="284" spans="2:5" ht="12.75">
      <c r="B284" s="11"/>
      <c r="C284" s="11"/>
      <c r="D284" s="11"/>
      <c r="E284" s="11"/>
    </row>
    <row r="285" spans="2:5" ht="12.75">
      <c r="B285" s="11"/>
      <c r="C285" s="11"/>
      <c r="D285" s="11"/>
      <c r="E285" s="11"/>
    </row>
    <row r="286" spans="2:5" ht="12.75">
      <c r="B286" s="11"/>
      <c r="C286" s="11"/>
      <c r="D286" s="11"/>
      <c r="E286" s="11"/>
    </row>
    <row r="287" spans="2:5" ht="12.75">
      <c r="B287" s="11"/>
      <c r="C287" s="11"/>
      <c r="D287" s="11"/>
      <c r="E287" s="11"/>
    </row>
    <row r="288" spans="2:5" ht="12.75">
      <c r="B288" s="11"/>
      <c r="C288" s="11"/>
      <c r="D288" s="11"/>
      <c r="E288" s="11"/>
    </row>
    <row r="289" spans="2:5" ht="12.75">
      <c r="B289" s="11"/>
      <c r="C289" s="11"/>
      <c r="D289" s="11"/>
      <c r="E289" s="11"/>
    </row>
    <row r="290" spans="2:5" ht="12.75">
      <c r="B290" s="11"/>
      <c r="C290" s="11"/>
      <c r="D290" s="11"/>
      <c r="E290" s="11"/>
    </row>
    <row r="291" spans="2:5" ht="12.75">
      <c r="B291" s="11"/>
      <c r="C291" s="11"/>
      <c r="D291" s="11"/>
      <c r="E291" s="11"/>
    </row>
    <row r="292" spans="2:5" ht="12.75">
      <c r="B292" s="11"/>
      <c r="C292" s="11"/>
      <c r="D292" s="11"/>
      <c r="E292" s="11"/>
    </row>
    <row r="293" spans="2:5" ht="12.75">
      <c r="B293" s="11"/>
      <c r="C293" s="11"/>
      <c r="D293" s="11"/>
      <c r="E293" s="11"/>
    </row>
    <row r="294" spans="2:5" ht="12.75">
      <c r="B294" s="11"/>
      <c r="C294" s="11"/>
      <c r="D294" s="11"/>
      <c r="E294" s="11"/>
    </row>
    <row r="295" spans="2:5" ht="12.75">
      <c r="B295" s="11"/>
      <c r="C295" s="11"/>
      <c r="D295" s="11"/>
      <c r="E295" s="11"/>
    </row>
    <row r="296" spans="2:5" ht="12.75">
      <c r="B296" s="11"/>
      <c r="C296" s="11"/>
      <c r="D296" s="11"/>
      <c r="E296" s="11"/>
    </row>
    <row r="297" spans="2:5" ht="12.75">
      <c r="B297" s="11"/>
      <c r="C297" s="11"/>
      <c r="D297" s="11"/>
      <c r="E297" s="11"/>
    </row>
    <row r="298" spans="2:5" ht="12.75">
      <c r="B298" s="11"/>
      <c r="C298" s="11"/>
      <c r="D298" s="11"/>
      <c r="E298" s="11"/>
    </row>
    <row r="299" spans="2:5" ht="12.75">
      <c r="B299" s="11"/>
      <c r="C299" s="11"/>
      <c r="D299" s="11"/>
      <c r="E299" s="11"/>
    </row>
    <row r="300" spans="2:5" ht="12.75">
      <c r="B300" s="11"/>
      <c r="C300" s="11"/>
      <c r="D300" s="11"/>
      <c r="E300" s="11"/>
    </row>
    <row r="301" spans="2:5" ht="12.75">
      <c r="B301" s="11"/>
      <c r="C301" s="11"/>
      <c r="D301" s="11"/>
      <c r="E301" s="11"/>
    </row>
    <row r="302" spans="2:5" ht="12.75">
      <c r="B302" s="11"/>
      <c r="C302" s="11"/>
      <c r="D302" s="11"/>
      <c r="E302" s="11"/>
    </row>
    <row r="303" spans="2:5" ht="12.75">
      <c r="B303" s="11"/>
      <c r="C303" s="11"/>
      <c r="D303" s="11"/>
      <c r="E303" s="11"/>
    </row>
    <row r="304" spans="2:5" ht="12.75">
      <c r="B304" s="11"/>
      <c r="C304" s="11"/>
      <c r="D304" s="11"/>
      <c r="E304" s="11"/>
    </row>
    <row r="305" spans="2:5" ht="12.75">
      <c r="B305" s="11"/>
      <c r="C305" s="11"/>
      <c r="D305" s="11"/>
      <c r="E305" s="11"/>
    </row>
    <row r="306" spans="2:5" ht="12.75">
      <c r="B306" s="11"/>
      <c r="C306" s="11"/>
      <c r="D306" s="11"/>
      <c r="E306" s="11"/>
    </row>
    <row r="307" spans="2:5" ht="12.75">
      <c r="B307" s="11"/>
      <c r="C307" s="11"/>
      <c r="D307" s="11"/>
      <c r="E307" s="11"/>
    </row>
    <row r="308" spans="2:5" ht="12.75">
      <c r="B308" s="11"/>
      <c r="C308" s="11"/>
      <c r="D308" s="11"/>
      <c r="E308" s="11"/>
    </row>
    <row r="309" spans="2:5" ht="12.75">
      <c r="B309" s="11"/>
      <c r="C309" s="11"/>
      <c r="D309" s="11"/>
      <c r="E309" s="11"/>
    </row>
    <row r="310" spans="2:5" ht="12.75">
      <c r="B310" s="11"/>
      <c r="C310" s="11"/>
      <c r="D310" s="11"/>
      <c r="E310" s="11"/>
    </row>
    <row r="311" spans="2:5" ht="12.75">
      <c r="B311" s="11"/>
      <c r="C311" s="11"/>
      <c r="D311" s="11"/>
      <c r="E311" s="11"/>
    </row>
    <row r="312" spans="2:5" ht="12.75">
      <c r="B312" s="11"/>
      <c r="C312" s="11"/>
      <c r="D312" s="11"/>
      <c r="E312" s="11"/>
    </row>
    <row r="313" spans="2:5" ht="12.75">
      <c r="B313" s="11"/>
      <c r="C313" s="11"/>
      <c r="D313" s="11"/>
      <c r="E313" s="11"/>
    </row>
    <row r="314" spans="2:5" ht="12.75">
      <c r="B314" s="11"/>
      <c r="C314" s="11"/>
      <c r="D314" s="11"/>
      <c r="E314" s="11"/>
    </row>
    <row r="315" spans="2:5" ht="12.75">
      <c r="B315" s="11"/>
      <c r="C315" s="11"/>
      <c r="D315" s="11"/>
      <c r="E315" s="11"/>
    </row>
    <row r="316" spans="2:5" ht="12.75">
      <c r="B316" s="11"/>
      <c r="C316" s="11"/>
      <c r="D316" s="11"/>
      <c r="E316" s="11"/>
    </row>
    <row r="317" spans="2:5" ht="12.75">
      <c r="B317" s="11"/>
      <c r="C317" s="11"/>
      <c r="D317" s="11"/>
      <c r="E317" s="11"/>
    </row>
    <row r="318" spans="2:5" ht="12.75">
      <c r="B318" s="11"/>
      <c r="C318" s="11"/>
      <c r="D318" s="11"/>
      <c r="E318" s="11"/>
    </row>
    <row r="319" spans="2:5" ht="12.75">
      <c r="B319" s="11"/>
      <c r="C319" s="11"/>
      <c r="D319" s="11"/>
      <c r="E319" s="11"/>
    </row>
    <row r="320" spans="2:5" ht="12.75">
      <c r="B320" s="11"/>
      <c r="C320" s="11"/>
      <c r="D320" s="11"/>
      <c r="E320" s="11"/>
    </row>
    <row r="321" spans="2:5" ht="12.75">
      <c r="B321" s="11"/>
      <c r="C321" s="11"/>
      <c r="D321" s="11"/>
      <c r="E321" s="11"/>
    </row>
    <row r="322" spans="2:5" ht="12.75">
      <c r="B322" s="11"/>
      <c r="C322" s="11"/>
      <c r="D322" s="11"/>
      <c r="E322" s="11"/>
    </row>
    <row r="323" spans="2:5" ht="12.75">
      <c r="B323" s="11"/>
      <c r="C323" s="11"/>
      <c r="D323" s="11"/>
      <c r="E323" s="11"/>
    </row>
    <row r="324" spans="2:5" ht="12.75">
      <c r="B324" s="11"/>
      <c r="C324" s="11"/>
      <c r="D324" s="11"/>
      <c r="E324" s="11"/>
    </row>
    <row r="325" spans="2:5" ht="12.75">
      <c r="B325" s="11"/>
      <c r="C325" s="11"/>
      <c r="D325" s="11"/>
      <c r="E325" s="11"/>
    </row>
    <row r="326" spans="2:5" ht="12.75">
      <c r="B326" s="11"/>
      <c r="C326" s="11"/>
      <c r="D326" s="11"/>
      <c r="E326" s="11"/>
    </row>
    <row r="327" spans="2:5" ht="12.75">
      <c r="B327" s="11"/>
      <c r="C327" s="11"/>
      <c r="D327" s="11"/>
      <c r="E327" s="11"/>
    </row>
    <row r="328" spans="2:5" ht="12.75">
      <c r="B328" s="11"/>
      <c r="C328" s="11"/>
      <c r="D328" s="11"/>
      <c r="E328" s="11"/>
    </row>
    <row r="329" spans="2:5" ht="12.75">
      <c r="B329" s="11"/>
      <c r="C329" s="11"/>
      <c r="D329" s="11"/>
      <c r="E329" s="11"/>
    </row>
    <row r="330" spans="2:5" ht="12.75">
      <c r="B330" s="11"/>
      <c r="C330" s="11"/>
      <c r="D330" s="11"/>
      <c r="E330" s="11"/>
    </row>
    <row r="331" spans="2:5" ht="12.75">
      <c r="B331" s="11"/>
      <c r="C331" s="11"/>
      <c r="D331" s="11"/>
      <c r="E331" s="11"/>
    </row>
    <row r="332" spans="2:5" ht="12.75">
      <c r="B332" s="11"/>
      <c r="C332" s="11"/>
      <c r="D332" s="11"/>
      <c r="E332" s="11"/>
    </row>
    <row r="333" spans="2:5" ht="12.75">
      <c r="B333" s="11"/>
      <c r="C333" s="11"/>
      <c r="D333" s="11"/>
      <c r="E333" s="11"/>
    </row>
    <row r="334" spans="2:5" ht="12.75">
      <c r="B334" s="11"/>
      <c r="C334" s="11"/>
      <c r="D334" s="11"/>
      <c r="E334" s="11"/>
    </row>
    <row r="335" spans="2:5" ht="12.75">
      <c r="B335" s="11"/>
      <c r="C335" s="11"/>
      <c r="D335" s="11"/>
      <c r="E335" s="11"/>
    </row>
    <row r="336" spans="2:5" ht="12.75">
      <c r="B336" s="11"/>
      <c r="C336" s="11"/>
      <c r="D336" s="11"/>
      <c r="E336" s="11"/>
    </row>
    <row r="337" spans="2:5" ht="12.75">
      <c r="B337" s="11"/>
      <c r="C337" s="11"/>
      <c r="D337" s="11"/>
      <c r="E337" s="11"/>
    </row>
    <row r="338" spans="2:5" ht="12.75">
      <c r="B338" s="11"/>
      <c r="C338" s="11"/>
      <c r="D338" s="11"/>
      <c r="E338" s="11"/>
    </row>
    <row r="339" spans="2:5" ht="12.75">
      <c r="B339" s="11"/>
      <c r="C339" s="11"/>
      <c r="D339" s="11"/>
      <c r="E339" s="11"/>
    </row>
    <row r="340" spans="2:5" ht="12.75">
      <c r="B340" s="11"/>
      <c r="C340" s="11"/>
      <c r="D340" s="11"/>
      <c r="E340" s="11"/>
    </row>
    <row r="341" spans="2:5" ht="12.75">
      <c r="B341" s="11"/>
      <c r="C341" s="11"/>
      <c r="D341" s="11"/>
      <c r="E341" s="11"/>
    </row>
    <row r="342" spans="2:5" ht="12.75">
      <c r="B342" s="11"/>
      <c r="C342" s="11"/>
      <c r="D342" s="11"/>
      <c r="E342" s="11"/>
    </row>
    <row r="343" spans="2:5" ht="12.75">
      <c r="B343" s="11"/>
      <c r="C343" s="11"/>
      <c r="D343" s="11"/>
      <c r="E343" s="11"/>
    </row>
    <row r="344" spans="2:5" ht="12.75">
      <c r="B344" s="11"/>
      <c r="C344" s="11"/>
      <c r="D344" s="11"/>
      <c r="E344" s="11"/>
    </row>
    <row r="345" spans="2:5" ht="12.75">
      <c r="B345" s="11"/>
      <c r="C345" s="11"/>
      <c r="D345" s="11"/>
      <c r="E345" s="11"/>
    </row>
    <row r="346" spans="2:5" ht="12.75">
      <c r="B346" s="11"/>
      <c r="C346" s="11"/>
      <c r="D346" s="11"/>
      <c r="E346" s="11"/>
    </row>
    <row r="347" spans="2:5" ht="12.75">
      <c r="B347" s="11"/>
      <c r="C347" s="11"/>
      <c r="D347" s="11"/>
      <c r="E347" s="11"/>
    </row>
    <row r="348" spans="2:5" ht="12.75">
      <c r="B348" s="11"/>
      <c r="C348" s="11"/>
      <c r="D348" s="11"/>
      <c r="E348" s="11"/>
    </row>
    <row r="349" spans="2:5" ht="12.75">
      <c r="B349" s="11"/>
      <c r="C349" s="11"/>
      <c r="D349" s="11"/>
      <c r="E349" s="11"/>
    </row>
    <row r="350" spans="2:5" ht="12.75">
      <c r="B350" s="11"/>
      <c r="C350" s="11"/>
      <c r="D350" s="11"/>
      <c r="E350" s="11"/>
    </row>
    <row r="351" spans="2:5" ht="12.75">
      <c r="B351" s="11"/>
      <c r="C351" s="11"/>
      <c r="D351" s="11"/>
      <c r="E351" s="11"/>
    </row>
    <row r="352" spans="2:5" ht="12.75">
      <c r="B352" s="11"/>
      <c r="C352" s="11"/>
      <c r="D352" s="11"/>
      <c r="E352" s="11"/>
    </row>
    <row r="353" spans="2:5" ht="12.75">
      <c r="B353" s="11"/>
      <c r="C353" s="11"/>
      <c r="D353" s="11"/>
      <c r="E353" s="11"/>
    </row>
    <row r="354" spans="2:5" ht="12.75">
      <c r="B354" s="11"/>
      <c r="C354" s="11"/>
      <c r="D354" s="11"/>
      <c r="E354" s="11"/>
    </row>
    <row r="355" spans="2:5" ht="12.75">
      <c r="B355" s="11"/>
      <c r="C355" s="11"/>
      <c r="D355" s="11"/>
      <c r="E355" s="11"/>
    </row>
    <row r="356" spans="2:5" ht="12.75">
      <c r="B356" s="11"/>
      <c r="C356" s="11"/>
      <c r="D356" s="11"/>
      <c r="E356" s="11"/>
    </row>
    <row r="357" spans="2:5" ht="12.75">
      <c r="B357" s="11"/>
      <c r="C357" s="11"/>
      <c r="D357" s="11"/>
      <c r="E357" s="11"/>
    </row>
    <row r="358" spans="2:5" ht="12.75">
      <c r="B358" s="11"/>
      <c r="C358" s="11"/>
      <c r="D358" s="11"/>
      <c r="E358" s="11"/>
    </row>
    <row r="359" spans="2:5" ht="12.75">
      <c r="B359" s="11"/>
      <c r="C359" s="11"/>
      <c r="D359" s="11"/>
      <c r="E359" s="11"/>
    </row>
    <row r="360" spans="2:5" ht="12.75">
      <c r="B360" s="11"/>
      <c r="C360" s="11"/>
      <c r="D360" s="11"/>
      <c r="E360" s="11"/>
    </row>
    <row r="361" spans="2:5" ht="12.75">
      <c r="B361" s="11"/>
      <c r="C361" s="11"/>
      <c r="D361" s="11"/>
      <c r="E361" s="11"/>
    </row>
    <row r="362" spans="2:5" ht="12.75">
      <c r="B362" s="11"/>
      <c r="C362" s="11"/>
      <c r="D362" s="11"/>
      <c r="E362" s="11"/>
    </row>
    <row r="363" spans="2:5" ht="12.75">
      <c r="B363" s="11"/>
      <c r="C363" s="11"/>
      <c r="D363" s="11"/>
      <c r="E363" s="11"/>
    </row>
    <row r="364" spans="2:5" ht="12.75">
      <c r="B364" s="11"/>
      <c r="C364" s="11"/>
      <c r="D364" s="11"/>
      <c r="E364" s="11"/>
    </row>
    <row r="365" spans="2:5" ht="12.75">
      <c r="B365" s="11"/>
      <c r="C365" s="11"/>
      <c r="D365" s="11"/>
      <c r="E365" s="11"/>
    </row>
    <row r="366" spans="2:5" ht="12.75">
      <c r="B366" s="11"/>
      <c r="C366" s="11"/>
      <c r="D366" s="11"/>
      <c r="E366" s="11"/>
    </row>
    <row r="367" spans="2:5" ht="12.75">
      <c r="B367" s="11"/>
      <c r="C367" s="11"/>
      <c r="D367" s="11"/>
      <c r="E367" s="11"/>
    </row>
    <row r="368" spans="2:5" ht="12.75">
      <c r="B368" s="11"/>
      <c r="C368" s="11"/>
      <c r="D368" s="11"/>
      <c r="E368" s="11"/>
    </row>
    <row r="369" spans="2:5" ht="12.75">
      <c r="B369" s="11"/>
      <c r="C369" s="11"/>
      <c r="D369" s="11"/>
      <c r="E369" s="11"/>
    </row>
    <row r="370" spans="2:5" ht="12.75">
      <c r="B370" s="11"/>
      <c r="C370" s="11"/>
      <c r="D370" s="11"/>
      <c r="E370" s="11"/>
    </row>
    <row r="371" spans="2:5" ht="12.75">
      <c r="B371" s="11"/>
      <c r="C371" s="11"/>
      <c r="D371" s="11"/>
      <c r="E371" s="11"/>
    </row>
    <row r="372" spans="2:5" ht="12.75">
      <c r="B372" s="11"/>
      <c r="C372" s="11"/>
      <c r="D372" s="11"/>
      <c r="E372" s="11"/>
    </row>
    <row r="373" spans="2:5" ht="12.75">
      <c r="B373" s="11"/>
      <c r="C373" s="11"/>
      <c r="D373" s="11"/>
      <c r="E373" s="11"/>
    </row>
    <row r="374" spans="2:5" ht="12.75">
      <c r="B374" s="11"/>
      <c r="C374" s="11"/>
      <c r="D374" s="11"/>
      <c r="E374" s="11"/>
    </row>
    <row r="375" spans="2:5" ht="12.75">
      <c r="B375" s="11"/>
      <c r="C375" s="11"/>
      <c r="D375" s="11"/>
      <c r="E375" s="11"/>
    </row>
    <row r="376" spans="2:5" ht="12.75">
      <c r="B376" s="11"/>
      <c r="C376" s="11"/>
      <c r="D376" s="11"/>
      <c r="E376" s="11"/>
    </row>
    <row r="377" spans="2:5" ht="12.75">
      <c r="B377" s="11"/>
      <c r="C377" s="11"/>
      <c r="D377" s="11"/>
      <c r="E377" s="11"/>
    </row>
    <row r="378" spans="2:5" ht="12.75">
      <c r="B378" s="11"/>
      <c r="C378" s="11"/>
      <c r="D378" s="11"/>
      <c r="E378" s="11"/>
    </row>
    <row r="379" spans="2:5" ht="12.75">
      <c r="B379" s="11"/>
      <c r="C379" s="11"/>
      <c r="D379" s="11"/>
      <c r="E379" s="11"/>
    </row>
    <row r="380" spans="2:5" ht="12.75">
      <c r="B380" s="11"/>
      <c r="C380" s="11"/>
      <c r="D380" s="11"/>
      <c r="E380" s="11"/>
    </row>
    <row r="381" spans="2:5" ht="12.75">
      <c r="B381" s="11"/>
      <c r="C381" s="11"/>
      <c r="D381" s="11"/>
      <c r="E381" s="11"/>
    </row>
    <row r="382" spans="2:5" ht="12.75">
      <c r="B382" s="11"/>
      <c r="C382" s="11"/>
      <c r="D382" s="11"/>
      <c r="E382" s="11"/>
    </row>
    <row r="383" spans="2:5" ht="12.75">
      <c r="B383" s="11"/>
      <c r="C383" s="11"/>
      <c r="D383" s="11"/>
      <c r="E383" s="11"/>
    </row>
    <row r="384" spans="2:5" ht="12.75">
      <c r="B384" s="11"/>
      <c r="C384" s="11"/>
      <c r="D384" s="11"/>
      <c r="E384" s="11"/>
    </row>
    <row r="385" spans="2:5" ht="12.75">
      <c r="B385" s="11"/>
      <c r="C385" s="11"/>
      <c r="D385" s="11"/>
      <c r="E385" s="11"/>
    </row>
    <row r="386" spans="2:5" ht="12.75">
      <c r="B386" s="11"/>
      <c r="C386" s="11"/>
      <c r="D386" s="11"/>
      <c r="E386" s="11"/>
    </row>
    <row r="387" spans="2:5" ht="12.75">
      <c r="B387" s="11"/>
      <c r="C387" s="11"/>
      <c r="D387" s="11"/>
      <c r="E387" s="11"/>
    </row>
    <row r="388" spans="2:5" ht="12.75">
      <c r="B388" s="11"/>
      <c r="C388" s="11"/>
      <c r="D388" s="11"/>
      <c r="E388" s="11"/>
    </row>
    <row r="389" spans="2:5" ht="12.75">
      <c r="B389" s="11"/>
      <c r="C389" s="11"/>
      <c r="D389" s="11"/>
      <c r="E389" s="11"/>
    </row>
    <row r="390" spans="2:5" ht="12.75">
      <c r="B390" s="11"/>
      <c r="C390" s="11"/>
      <c r="D390" s="11"/>
      <c r="E390" s="11"/>
    </row>
    <row r="391" spans="2:5" ht="12.75">
      <c r="B391" s="11"/>
      <c r="C391" s="11"/>
      <c r="D391" s="11"/>
      <c r="E391" s="11"/>
    </row>
    <row r="392" spans="2:5" ht="12.75">
      <c r="B392" s="11"/>
      <c r="C392" s="11"/>
      <c r="D392" s="11"/>
      <c r="E392" s="11"/>
    </row>
    <row r="393" spans="2:5" ht="12.75">
      <c r="B393" s="11"/>
      <c r="C393" s="11"/>
      <c r="D393" s="11"/>
      <c r="E393" s="11"/>
    </row>
    <row r="394" spans="2:5" ht="12.75">
      <c r="B394" s="11"/>
      <c r="C394" s="11"/>
      <c r="D394" s="11"/>
      <c r="E394" s="11"/>
    </row>
    <row r="395" spans="2:5" ht="12.75">
      <c r="B395" s="11"/>
      <c r="C395" s="11"/>
      <c r="D395" s="11"/>
      <c r="E395" s="11"/>
    </row>
  </sheetData>
  <sheetProtection/>
  <mergeCells count="7">
    <mergeCell ref="A1:AW1"/>
    <mergeCell ref="A2:AW2"/>
    <mergeCell ref="AL3:AW3"/>
    <mergeCell ref="A3:A4"/>
    <mergeCell ref="B3:M3"/>
    <mergeCell ref="N3:Y3"/>
    <mergeCell ref="Z3:AK3"/>
  </mergeCells>
  <printOptions/>
  <pageMargins left="0.5905511811023623" right="0.5905511811023623" top="0.6299212598425197" bottom="0.5905511811023623" header="0.4724409448818898" footer="0.11811023622047245"/>
  <pageSetup firstPageNumber="35" useFirstPageNumber="1" horizontalDpi="600" verticalDpi="600" orientation="landscape" paperSize="9" scale="98" r:id="rId1"/>
  <headerFooter alignWithMargins="0">
    <oddHeader>&amp;C&amp;8 &amp;P</oddHeader>
  </headerFooter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CD397"/>
  <sheetViews>
    <sheetView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W1"/>
    </sheetView>
  </sheetViews>
  <sheetFormatPr defaultColWidth="9.00390625" defaultRowHeight="12.75"/>
  <cols>
    <col min="1" max="1" width="26.375" style="2" customWidth="1"/>
    <col min="2" max="2" width="6.75390625" style="2" bestFit="1" customWidth="1"/>
    <col min="3" max="3" width="8.00390625" style="2" bestFit="1" customWidth="1"/>
    <col min="4" max="4" width="6.625" style="2" bestFit="1" customWidth="1"/>
    <col min="5" max="5" width="6.75390625" style="2" bestFit="1" customWidth="1"/>
    <col min="6" max="8" width="6.625" style="2" bestFit="1" customWidth="1"/>
    <col min="9" max="9" width="6.875" style="2" bestFit="1" customWidth="1"/>
    <col min="10" max="10" width="8.875" style="2" bestFit="1" customWidth="1"/>
    <col min="11" max="11" width="7.875" style="2" bestFit="1" customWidth="1"/>
    <col min="12" max="12" width="6.75390625" style="2" bestFit="1" customWidth="1"/>
    <col min="13" max="13" width="7.375" style="2" bestFit="1" customWidth="1"/>
    <col min="14" max="14" width="6.75390625" style="2" bestFit="1" customWidth="1"/>
    <col min="15" max="15" width="8.00390625" style="2" bestFit="1" customWidth="1"/>
    <col min="16" max="36" width="7.75390625" style="2" customWidth="1"/>
    <col min="37" max="37" width="7.125" style="2" customWidth="1"/>
    <col min="38" max="38" width="7.00390625" style="2" customWidth="1"/>
    <col min="39" max="39" width="8.00390625" style="2" bestFit="1" customWidth="1"/>
    <col min="40" max="40" width="6.625" style="2" bestFit="1" customWidth="1"/>
    <col min="41" max="41" width="6.75390625" style="2" bestFit="1" customWidth="1"/>
    <col min="42" max="44" width="6.625" style="2" bestFit="1" customWidth="1"/>
    <col min="45" max="45" width="6.875" style="2" bestFit="1" customWidth="1"/>
    <col min="46" max="46" width="8.875" style="2" bestFit="1" customWidth="1"/>
    <col min="47" max="47" width="7.875" style="2" bestFit="1" customWidth="1"/>
    <col min="48" max="48" width="6.75390625" style="2" bestFit="1" customWidth="1"/>
    <col min="49" max="49" width="7.375" style="2" bestFit="1" customWidth="1"/>
    <col min="50" max="16384" width="9.125" style="2" customWidth="1"/>
  </cols>
  <sheetData>
    <row r="1" spans="1:49" ht="21" customHeight="1">
      <c r="A1" s="47" t="s">
        <v>129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</row>
    <row r="2" spans="1:49" ht="12.75" customHeight="1">
      <c r="A2" s="32" t="s">
        <v>107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4"/>
      <c r="AN2" s="35"/>
      <c r="AO2" s="35"/>
      <c r="AP2" s="35"/>
      <c r="AQ2" s="35"/>
      <c r="AR2" s="35"/>
      <c r="AS2" s="35"/>
      <c r="AT2" s="35"/>
      <c r="AU2" s="35"/>
      <c r="AV2" s="35"/>
      <c r="AW2" s="35"/>
    </row>
    <row r="3" spans="1:49" ht="12.75">
      <c r="A3" s="38"/>
      <c r="B3" s="39" t="s">
        <v>120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2" t="s">
        <v>121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36" t="s">
        <v>119</v>
      </c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4" t="s">
        <v>124</v>
      </c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6"/>
    </row>
    <row r="4" spans="1:82" ht="13.5" customHeight="1">
      <c r="A4" s="38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0</v>
      </c>
      <c r="O4" s="1" t="s">
        <v>1</v>
      </c>
      <c r="P4" s="1" t="s">
        <v>2</v>
      </c>
      <c r="Q4" s="1" t="s">
        <v>3</v>
      </c>
      <c r="R4" s="1" t="s">
        <v>4</v>
      </c>
      <c r="S4" s="1" t="s">
        <v>5</v>
      </c>
      <c r="T4" s="1" t="s">
        <v>6</v>
      </c>
      <c r="U4" s="1" t="s">
        <v>7</v>
      </c>
      <c r="V4" s="1" t="s">
        <v>8</v>
      </c>
      <c r="W4" s="1" t="s">
        <v>9</v>
      </c>
      <c r="X4" s="1" t="s">
        <v>10</v>
      </c>
      <c r="Y4" s="1" t="s">
        <v>11</v>
      </c>
      <c r="Z4" s="1" t="s">
        <v>0</v>
      </c>
      <c r="AA4" s="1" t="s">
        <v>1</v>
      </c>
      <c r="AB4" s="1" t="s">
        <v>2</v>
      </c>
      <c r="AC4" s="1" t="s">
        <v>3</v>
      </c>
      <c r="AD4" s="1" t="s">
        <v>4</v>
      </c>
      <c r="AE4" s="1" t="s">
        <v>5</v>
      </c>
      <c r="AF4" s="1" t="s">
        <v>6</v>
      </c>
      <c r="AG4" s="1" t="s">
        <v>7</v>
      </c>
      <c r="AH4" s="1" t="s">
        <v>123</v>
      </c>
      <c r="AI4" s="1" t="s">
        <v>9</v>
      </c>
      <c r="AJ4" s="1" t="s">
        <v>10</v>
      </c>
      <c r="AK4" s="1" t="s">
        <v>11</v>
      </c>
      <c r="AL4" s="15" t="s">
        <v>0</v>
      </c>
      <c r="AM4" s="15" t="s">
        <v>1</v>
      </c>
      <c r="AN4" s="16" t="s">
        <v>2</v>
      </c>
      <c r="AO4" s="17" t="s">
        <v>3</v>
      </c>
      <c r="AP4" s="18" t="s">
        <v>4</v>
      </c>
      <c r="AQ4" s="18" t="s">
        <v>5</v>
      </c>
      <c r="AR4" s="18" t="s">
        <v>6</v>
      </c>
      <c r="AS4" s="18" t="s">
        <v>7</v>
      </c>
      <c r="AT4" s="18" t="s">
        <v>8</v>
      </c>
      <c r="AU4" s="18" t="s">
        <v>9</v>
      </c>
      <c r="AV4" s="18" t="s">
        <v>10</v>
      </c>
      <c r="AW4" s="18" t="s">
        <v>11</v>
      </c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</row>
    <row r="5" spans="1:82" ht="16.5" customHeight="1">
      <c r="A5" s="4" t="s">
        <v>130</v>
      </c>
      <c r="B5" s="19">
        <v>104.1</v>
      </c>
      <c r="C5" s="19">
        <v>89.8</v>
      </c>
      <c r="D5" s="19">
        <v>96.7</v>
      </c>
      <c r="E5" s="19">
        <v>81.6</v>
      </c>
      <c r="F5" s="19">
        <v>82.3</v>
      </c>
      <c r="G5" s="19">
        <v>90.1</v>
      </c>
      <c r="H5" s="19">
        <v>101.3</v>
      </c>
      <c r="I5" s="19">
        <v>101.5</v>
      </c>
      <c r="J5" s="19">
        <v>106.7</v>
      </c>
      <c r="K5" s="19">
        <v>128.2</v>
      </c>
      <c r="L5" s="19">
        <v>108.2</v>
      </c>
      <c r="M5" s="19">
        <v>120.7</v>
      </c>
      <c r="N5" s="19">
        <v>98.7</v>
      </c>
      <c r="O5" s="19">
        <v>92.8</v>
      </c>
      <c r="P5" s="19">
        <v>97.5</v>
      </c>
      <c r="Q5" s="19">
        <v>82.7</v>
      </c>
      <c r="R5" s="19">
        <v>82.3</v>
      </c>
      <c r="S5" s="19">
        <v>91.5</v>
      </c>
      <c r="T5" s="19">
        <v>102</v>
      </c>
      <c r="U5" s="19">
        <v>101.7</v>
      </c>
      <c r="V5" s="19">
        <v>106.4</v>
      </c>
      <c r="W5" s="19">
        <v>124</v>
      </c>
      <c r="X5" s="19">
        <v>115.7</v>
      </c>
      <c r="Y5" s="19">
        <v>110.1</v>
      </c>
      <c r="Z5" s="19">
        <v>100.7</v>
      </c>
      <c r="AA5" s="19">
        <v>99.2</v>
      </c>
      <c r="AB5" s="19">
        <v>93.2</v>
      </c>
      <c r="AC5" s="19">
        <v>80.1</v>
      </c>
      <c r="AD5" s="19">
        <v>85.2</v>
      </c>
      <c r="AE5" s="19">
        <v>91.7</v>
      </c>
      <c r="AF5" s="19">
        <v>101.3</v>
      </c>
      <c r="AG5" s="19">
        <v>101.3</v>
      </c>
      <c r="AH5" s="19">
        <v>106.1</v>
      </c>
      <c r="AI5" s="19">
        <v>123.3</v>
      </c>
      <c r="AJ5" s="19">
        <v>112.7</v>
      </c>
      <c r="AK5" s="19">
        <v>121.7</v>
      </c>
      <c r="AL5" s="19">
        <v>94.6</v>
      </c>
      <c r="AM5" s="19">
        <v>88.8</v>
      </c>
      <c r="AN5" s="19">
        <v>104</v>
      </c>
      <c r="AO5" s="19">
        <v>82.5</v>
      </c>
      <c r="AP5" s="19">
        <v>82.4</v>
      </c>
      <c r="AQ5" s="19">
        <v>90.8</v>
      </c>
      <c r="AR5" s="19">
        <v>100.2</v>
      </c>
      <c r="AS5" s="19">
        <v>101.1</v>
      </c>
      <c r="AT5" s="19">
        <v>108.3</v>
      </c>
      <c r="AU5" s="19">
        <v>124.6</v>
      </c>
      <c r="AV5" s="19">
        <v>104.9</v>
      </c>
      <c r="AW5" s="19">
        <v>116.2</v>
      </c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</row>
    <row r="6" spans="1:82" ht="24">
      <c r="A6" s="4" t="s">
        <v>92</v>
      </c>
      <c r="B6" s="20">
        <v>113</v>
      </c>
      <c r="C6" s="20">
        <v>87</v>
      </c>
      <c r="D6" s="20">
        <v>94</v>
      </c>
      <c r="E6" s="20">
        <v>76.5</v>
      </c>
      <c r="F6" s="20">
        <v>72.3</v>
      </c>
      <c r="G6" s="20">
        <v>98.1</v>
      </c>
      <c r="H6" s="20">
        <v>107.1</v>
      </c>
      <c r="I6" s="20">
        <v>103.3</v>
      </c>
      <c r="J6" s="20">
        <v>107.3</v>
      </c>
      <c r="K6" s="20">
        <v>144.6</v>
      </c>
      <c r="L6" s="20">
        <v>104.2</v>
      </c>
      <c r="M6" s="20">
        <v>122.9</v>
      </c>
      <c r="N6" s="20">
        <v>97.1</v>
      </c>
      <c r="O6" s="20">
        <v>96.3</v>
      </c>
      <c r="P6" s="20">
        <v>93.3</v>
      </c>
      <c r="Q6" s="20">
        <v>79.7</v>
      </c>
      <c r="R6" s="20">
        <v>70.4</v>
      </c>
      <c r="S6" s="20">
        <v>95.2</v>
      </c>
      <c r="T6" s="20">
        <v>104.7</v>
      </c>
      <c r="U6" s="20">
        <v>100.3</v>
      </c>
      <c r="V6" s="20">
        <v>109.8</v>
      </c>
      <c r="W6" s="20">
        <v>134.7</v>
      </c>
      <c r="X6" s="20">
        <v>119.9</v>
      </c>
      <c r="Y6" s="20">
        <v>106.6</v>
      </c>
      <c r="Z6" s="20">
        <v>103.5</v>
      </c>
      <c r="AA6" s="20">
        <v>103.3</v>
      </c>
      <c r="AB6" s="20">
        <v>89.7</v>
      </c>
      <c r="AC6" s="20">
        <v>75.4</v>
      </c>
      <c r="AD6" s="20">
        <v>69.7</v>
      </c>
      <c r="AE6" s="20">
        <v>97.9</v>
      </c>
      <c r="AF6" s="20">
        <v>107.5</v>
      </c>
      <c r="AG6" s="20">
        <v>99.5</v>
      </c>
      <c r="AH6" s="20">
        <v>109.1</v>
      </c>
      <c r="AI6" s="20">
        <v>135</v>
      </c>
      <c r="AJ6" s="20">
        <v>113.6</v>
      </c>
      <c r="AK6" s="20">
        <v>125.2</v>
      </c>
      <c r="AL6" s="20">
        <v>95.6</v>
      </c>
      <c r="AM6" s="20">
        <v>85.3</v>
      </c>
      <c r="AN6" s="20">
        <v>111.9</v>
      </c>
      <c r="AO6" s="20">
        <v>75.8</v>
      </c>
      <c r="AP6" s="20">
        <v>69.8</v>
      </c>
      <c r="AQ6" s="20">
        <v>94</v>
      </c>
      <c r="AR6" s="20">
        <v>104.3</v>
      </c>
      <c r="AS6" s="20">
        <v>103.5</v>
      </c>
      <c r="AT6" s="20">
        <v>111.7</v>
      </c>
      <c r="AU6" s="20">
        <v>135.3</v>
      </c>
      <c r="AV6" s="20">
        <v>102.6</v>
      </c>
      <c r="AW6" s="20">
        <v>119</v>
      </c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 spans="1:82" ht="12.75">
      <c r="A7" s="6" t="s">
        <v>12</v>
      </c>
      <c r="B7" s="21">
        <v>118.7</v>
      </c>
      <c r="C7" s="21">
        <v>84.5</v>
      </c>
      <c r="D7" s="21">
        <v>99.1</v>
      </c>
      <c r="E7" s="21">
        <v>71</v>
      </c>
      <c r="F7" s="21">
        <v>83.9</v>
      </c>
      <c r="G7" s="21">
        <v>75.9</v>
      </c>
      <c r="H7" s="21">
        <v>82.4</v>
      </c>
      <c r="I7" s="21">
        <v>138.7</v>
      </c>
      <c r="J7" s="21">
        <v>139.4</v>
      </c>
      <c r="K7" s="21">
        <v>171.2</v>
      </c>
      <c r="L7" s="21">
        <v>91</v>
      </c>
      <c r="M7" s="21">
        <v>93.1</v>
      </c>
      <c r="N7" s="21">
        <v>115.6</v>
      </c>
      <c r="O7" s="21">
        <v>87.7</v>
      </c>
      <c r="P7" s="21">
        <v>131.9</v>
      </c>
      <c r="Q7" s="21">
        <v>74.4</v>
      </c>
      <c r="R7" s="21">
        <v>59.1</v>
      </c>
      <c r="S7" s="21">
        <v>66.6</v>
      </c>
      <c r="T7" s="21">
        <v>70.7</v>
      </c>
      <c r="U7" s="21">
        <v>125.1</v>
      </c>
      <c r="V7" s="21">
        <v>183.7</v>
      </c>
      <c r="W7" s="21">
        <v>168.8</v>
      </c>
      <c r="X7" s="21">
        <v>122.6</v>
      </c>
      <c r="Y7" s="21">
        <v>109.5</v>
      </c>
      <c r="Z7" s="21">
        <v>101.5</v>
      </c>
      <c r="AA7" s="21">
        <v>83.7</v>
      </c>
      <c r="AB7" s="21">
        <v>84</v>
      </c>
      <c r="AC7" s="21">
        <v>63.5</v>
      </c>
      <c r="AD7" s="21">
        <v>59.1</v>
      </c>
      <c r="AE7" s="21">
        <v>58.4</v>
      </c>
      <c r="AF7" s="21">
        <v>113</v>
      </c>
      <c r="AG7" s="21">
        <v>192.4</v>
      </c>
      <c r="AH7" s="21">
        <v>161.9</v>
      </c>
      <c r="AI7" s="21">
        <v>152</v>
      </c>
      <c r="AJ7" s="21">
        <v>107.8</v>
      </c>
      <c r="AK7" s="21">
        <v>115.9</v>
      </c>
      <c r="AL7" s="21">
        <v>79.5</v>
      </c>
      <c r="AM7" s="21">
        <v>77.7</v>
      </c>
      <c r="AN7" s="21">
        <v>119.3</v>
      </c>
      <c r="AO7" s="21">
        <v>64.9</v>
      </c>
      <c r="AP7" s="21">
        <v>60.7</v>
      </c>
      <c r="AQ7" s="21">
        <v>72.2</v>
      </c>
      <c r="AR7" s="21">
        <v>85.2</v>
      </c>
      <c r="AS7" s="21">
        <v>179.7</v>
      </c>
      <c r="AT7" s="21">
        <v>155.8</v>
      </c>
      <c r="AU7" s="21">
        <v>172.9</v>
      </c>
      <c r="AV7" s="21">
        <v>98</v>
      </c>
      <c r="AW7" s="21">
        <v>106.8</v>
      </c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 spans="1:49" ht="12.75" customHeight="1">
      <c r="A8" s="6" t="s">
        <v>13</v>
      </c>
      <c r="B8" s="21">
        <v>103.2</v>
      </c>
      <c r="C8" s="21">
        <v>100.4</v>
      </c>
      <c r="D8" s="21">
        <v>108.1</v>
      </c>
      <c r="E8" s="21">
        <v>102.3</v>
      </c>
      <c r="F8" s="21">
        <v>65.9</v>
      </c>
      <c r="G8" s="21">
        <v>84.6</v>
      </c>
      <c r="H8" s="21">
        <v>69.2</v>
      </c>
      <c r="I8" s="21">
        <v>44.4</v>
      </c>
      <c r="J8" s="21">
        <v>273.5</v>
      </c>
      <c r="K8" s="21">
        <v>183.9</v>
      </c>
      <c r="L8" s="21">
        <v>146.8</v>
      </c>
      <c r="M8" s="21">
        <v>128.3</v>
      </c>
      <c r="N8" s="21">
        <v>93.3</v>
      </c>
      <c r="O8" s="21">
        <v>95.4</v>
      </c>
      <c r="P8" s="21">
        <v>67.5</v>
      </c>
      <c r="Q8" s="21">
        <v>56</v>
      </c>
      <c r="R8" s="21">
        <v>34.7</v>
      </c>
      <c r="S8" s="21">
        <v>96.5</v>
      </c>
      <c r="T8" s="21">
        <v>94.1</v>
      </c>
      <c r="U8" s="21">
        <v>124.5</v>
      </c>
      <c r="V8" s="21">
        <v>89.3</v>
      </c>
      <c r="W8" s="21">
        <v>492</v>
      </c>
      <c r="X8" s="21">
        <v>131.6</v>
      </c>
      <c r="Y8" s="21">
        <v>110.6</v>
      </c>
      <c r="Z8" s="21">
        <v>68.5</v>
      </c>
      <c r="AA8" s="21">
        <v>105.6</v>
      </c>
      <c r="AB8" s="21">
        <v>81.8</v>
      </c>
      <c r="AC8" s="21">
        <v>63.8</v>
      </c>
      <c r="AD8" s="21">
        <v>31.2</v>
      </c>
      <c r="AE8" s="21">
        <v>101.5</v>
      </c>
      <c r="AF8" s="21">
        <v>80.7</v>
      </c>
      <c r="AG8" s="21">
        <v>102.8</v>
      </c>
      <c r="AH8" s="21">
        <v>176.2</v>
      </c>
      <c r="AI8" s="21">
        <v>229.3</v>
      </c>
      <c r="AJ8" s="21">
        <v>145.9</v>
      </c>
      <c r="AK8" s="21">
        <v>124.2</v>
      </c>
      <c r="AL8" s="21">
        <v>103</v>
      </c>
      <c r="AM8" s="21">
        <v>85.7</v>
      </c>
      <c r="AN8" s="21">
        <v>96.7</v>
      </c>
      <c r="AO8" s="21">
        <v>58.3</v>
      </c>
      <c r="AP8" s="21">
        <v>29.5</v>
      </c>
      <c r="AQ8" s="21">
        <v>87.5</v>
      </c>
      <c r="AR8" s="21">
        <v>97.7</v>
      </c>
      <c r="AS8" s="21">
        <v>104.6</v>
      </c>
      <c r="AT8" s="21">
        <v>128.5</v>
      </c>
      <c r="AU8" s="21">
        <v>251.1</v>
      </c>
      <c r="AV8" s="21">
        <v>123.6</v>
      </c>
      <c r="AW8" s="21">
        <v>139</v>
      </c>
    </row>
    <row r="9" spans="1:49" ht="12.75">
      <c r="A9" s="6" t="s">
        <v>14</v>
      </c>
      <c r="B9" s="21">
        <v>99.5</v>
      </c>
      <c r="C9" s="21">
        <v>96.7</v>
      </c>
      <c r="D9" s="21">
        <v>89.1</v>
      </c>
      <c r="E9" s="21">
        <v>79</v>
      </c>
      <c r="F9" s="21">
        <v>70.3</v>
      </c>
      <c r="G9" s="21">
        <v>91.8</v>
      </c>
      <c r="H9" s="21">
        <v>97.1</v>
      </c>
      <c r="I9" s="21">
        <v>108.6</v>
      </c>
      <c r="J9" s="21">
        <v>101.8</v>
      </c>
      <c r="K9" s="21">
        <v>157.5</v>
      </c>
      <c r="L9" s="21">
        <v>107.9</v>
      </c>
      <c r="M9" s="21">
        <v>127.6</v>
      </c>
      <c r="N9" s="21">
        <v>81.7</v>
      </c>
      <c r="O9" s="21">
        <v>95.3</v>
      </c>
      <c r="P9" s="21">
        <v>98.1</v>
      </c>
      <c r="Q9" s="21">
        <v>90.8</v>
      </c>
      <c r="R9" s="21">
        <v>67.8</v>
      </c>
      <c r="S9" s="21">
        <v>65.1</v>
      </c>
      <c r="T9" s="21">
        <v>139</v>
      </c>
      <c r="U9" s="21">
        <v>115.4</v>
      </c>
      <c r="V9" s="21">
        <v>115</v>
      </c>
      <c r="W9" s="21">
        <v>112.6</v>
      </c>
      <c r="X9" s="21">
        <v>134.6</v>
      </c>
      <c r="Y9" s="21">
        <v>109.3</v>
      </c>
      <c r="Z9" s="21">
        <v>134.1</v>
      </c>
      <c r="AA9" s="21">
        <v>80</v>
      </c>
      <c r="AB9" s="21">
        <v>95.9</v>
      </c>
      <c r="AC9" s="21">
        <v>88.3</v>
      </c>
      <c r="AD9" s="21">
        <v>57.3</v>
      </c>
      <c r="AE9" s="21">
        <v>103.3</v>
      </c>
      <c r="AF9" s="21">
        <v>104.1</v>
      </c>
      <c r="AG9" s="21">
        <v>82.5</v>
      </c>
      <c r="AH9" s="21">
        <v>96.1</v>
      </c>
      <c r="AI9" s="21">
        <v>225.4</v>
      </c>
      <c r="AJ9" s="21">
        <v>92.7</v>
      </c>
      <c r="AK9" s="21">
        <v>147.8</v>
      </c>
      <c r="AL9" s="21">
        <v>70.4</v>
      </c>
      <c r="AM9" s="21">
        <v>89.9</v>
      </c>
      <c r="AN9" s="21">
        <v>103.5</v>
      </c>
      <c r="AO9" s="21">
        <v>81.9</v>
      </c>
      <c r="AP9" s="21">
        <v>74.6</v>
      </c>
      <c r="AQ9" s="21">
        <v>95.3</v>
      </c>
      <c r="AR9" s="21">
        <v>100.1</v>
      </c>
      <c r="AS9" s="21">
        <v>97.2</v>
      </c>
      <c r="AT9" s="21">
        <v>110.4</v>
      </c>
      <c r="AU9" s="21">
        <v>128</v>
      </c>
      <c r="AV9" s="21">
        <v>101.7</v>
      </c>
      <c r="AW9" s="21">
        <v>115.5</v>
      </c>
    </row>
    <row r="10" spans="1:49" ht="12.75">
      <c r="A10" s="6" t="s">
        <v>15</v>
      </c>
      <c r="B10" s="21">
        <v>85.6</v>
      </c>
      <c r="C10" s="21">
        <v>93.2</v>
      </c>
      <c r="D10" s="21">
        <v>113.8</v>
      </c>
      <c r="E10" s="21">
        <v>89.2</v>
      </c>
      <c r="F10" s="21">
        <v>90.5</v>
      </c>
      <c r="G10" s="21">
        <v>107.6</v>
      </c>
      <c r="H10" s="21">
        <v>86.2</v>
      </c>
      <c r="I10" s="21">
        <v>64.7</v>
      </c>
      <c r="J10" s="21">
        <v>102.7</v>
      </c>
      <c r="K10" s="21">
        <v>141.7</v>
      </c>
      <c r="L10" s="21">
        <v>137.3</v>
      </c>
      <c r="M10" s="21">
        <v>109.6</v>
      </c>
      <c r="N10" s="21">
        <v>63</v>
      </c>
      <c r="O10" s="21">
        <v>95.6</v>
      </c>
      <c r="P10" s="21">
        <v>103.8</v>
      </c>
      <c r="Q10" s="21">
        <v>87</v>
      </c>
      <c r="R10" s="21">
        <v>68.1</v>
      </c>
      <c r="S10" s="21">
        <v>82.2</v>
      </c>
      <c r="T10" s="21">
        <v>154.7</v>
      </c>
      <c r="U10" s="21">
        <v>101.4</v>
      </c>
      <c r="V10" s="21">
        <v>89.2</v>
      </c>
      <c r="W10" s="21">
        <v>188.5</v>
      </c>
      <c r="X10" s="21">
        <v>132.5</v>
      </c>
      <c r="Y10" s="21">
        <v>108.6</v>
      </c>
      <c r="Z10" s="21">
        <v>95.6</v>
      </c>
      <c r="AA10" s="21">
        <v>98</v>
      </c>
      <c r="AB10" s="21">
        <v>101.8</v>
      </c>
      <c r="AC10" s="21">
        <v>88.6</v>
      </c>
      <c r="AD10" s="21">
        <v>75.9</v>
      </c>
      <c r="AE10" s="21">
        <v>94.3</v>
      </c>
      <c r="AF10" s="21">
        <v>52.9</v>
      </c>
      <c r="AG10" s="21">
        <v>127.8</v>
      </c>
      <c r="AH10" s="21">
        <v>180.8</v>
      </c>
      <c r="AI10" s="21">
        <v>102.4</v>
      </c>
      <c r="AJ10" s="21">
        <v>124.4</v>
      </c>
      <c r="AK10" s="21">
        <v>106.8</v>
      </c>
      <c r="AL10" s="21">
        <v>98.7</v>
      </c>
      <c r="AM10" s="21">
        <v>91.7</v>
      </c>
      <c r="AN10" s="21">
        <v>109.5</v>
      </c>
      <c r="AO10" s="21">
        <v>85.7</v>
      </c>
      <c r="AP10" s="21">
        <v>73.3</v>
      </c>
      <c r="AQ10" s="21">
        <v>102.5</v>
      </c>
      <c r="AR10" s="21">
        <v>69.9</v>
      </c>
      <c r="AS10" s="21">
        <v>120</v>
      </c>
      <c r="AT10" s="21">
        <v>138.2</v>
      </c>
      <c r="AU10" s="21">
        <v>106.2</v>
      </c>
      <c r="AV10" s="21">
        <v>115.2</v>
      </c>
      <c r="AW10" s="21">
        <v>108.6</v>
      </c>
    </row>
    <row r="11" spans="1:49" ht="12.75">
      <c r="A11" s="6" t="s">
        <v>16</v>
      </c>
      <c r="B11" s="21">
        <v>104</v>
      </c>
      <c r="C11" s="21">
        <v>91.2</v>
      </c>
      <c r="D11" s="21">
        <v>97.6</v>
      </c>
      <c r="E11" s="21">
        <v>72.1</v>
      </c>
      <c r="F11" s="21">
        <v>48.2</v>
      </c>
      <c r="G11" s="21">
        <v>100.7</v>
      </c>
      <c r="H11" s="21">
        <v>92.7</v>
      </c>
      <c r="I11" s="21">
        <v>138.4</v>
      </c>
      <c r="J11" s="21">
        <v>119.3</v>
      </c>
      <c r="K11" s="21">
        <v>159.6</v>
      </c>
      <c r="L11" s="21">
        <v>102.4</v>
      </c>
      <c r="M11" s="21">
        <v>118.3</v>
      </c>
      <c r="N11" s="21">
        <v>95.8</v>
      </c>
      <c r="O11" s="21">
        <v>97.9</v>
      </c>
      <c r="P11" s="21">
        <v>85.2</v>
      </c>
      <c r="Q11" s="21">
        <v>87.5</v>
      </c>
      <c r="R11" s="21">
        <v>50.1</v>
      </c>
      <c r="S11" s="21">
        <v>116.2</v>
      </c>
      <c r="T11" s="21">
        <v>90.9</v>
      </c>
      <c r="U11" s="21">
        <v>80.2</v>
      </c>
      <c r="V11" s="21">
        <v>158.9</v>
      </c>
      <c r="W11" s="21">
        <v>155.3</v>
      </c>
      <c r="X11" s="21">
        <v>120.5</v>
      </c>
      <c r="Y11" s="21">
        <v>111.3</v>
      </c>
      <c r="Z11" s="21">
        <v>99.7</v>
      </c>
      <c r="AA11" s="21">
        <v>103.6</v>
      </c>
      <c r="AB11" s="21">
        <v>79.7</v>
      </c>
      <c r="AC11" s="21">
        <v>64.7</v>
      </c>
      <c r="AD11" s="21">
        <v>66.6</v>
      </c>
      <c r="AE11" s="21">
        <v>75.1</v>
      </c>
      <c r="AF11" s="21">
        <v>153.6</v>
      </c>
      <c r="AG11" s="21">
        <v>120.9</v>
      </c>
      <c r="AH11" s="21">
        <v>69.4</v>
      </c>
      <c r="AI11" s="21">
        <v>182</v>
      </c>
      <c r="AJ11" s="21">
        <v>110.2</v>
      </c>
      <c r="AK11" s="21">
        <v>204</v>
      </c>
      <c r="AL11" s="21">
        <v>70.3</v>
      </c>
      <c r="AM11" s="21">
        <v>85.8</v>
      </c>
      <c r="AN11" s="21">
        <v>113.7</v>
      </c>
      <c r="AO11" s="21">
        <v>76</v>
      </c>
      <c r="AP11" s="21">
        <v>53.9</v>
      </c>
      <c r="AQ11" s="21">
        <v>111.6</v>
      </c>
      <c r="AR11" s="21">
        <v>99</v>
      </c>
      <c r="AS11" s="21">
        <v>102.6</v>
      </c>
      <c r="AT11" s="21">
        <v>106</v>
      </c>
      <c r="AU11" s="21">
        <v>125.7</v>
      </c>
      <c r="AV11" s="21">
        <v>114.3</v>
      </c>
      <c r="AW11" s="21">
        <v>120.9</v>
      </c>
    </row>
    <row r="12" spans="1:49" ht="12.75">
      <c r="A12" s="6" t="s">
        <v>17</v>
      </c>
      <c r="B12" s="21">
        <v>119.9</v>
      </c>
      <c r="C12" s="21">
        <v>89.2</v>
      </c>
      <c r="D12" s="21">
        <v>97.3</v>
      </c>
      <c r="E12" s="21">
        <v>69.7</v>
      </c>
      <c r="F12" s="21">
        <v>80.2</v>
      </c>
      <c r="G12" s="21">
        <v>82.8</v>
      </c>
      <c r="H12" s="21">
        <v>98.9</v>
      </c>
      <c r="I12" s="21">
        <v>80.3</v>
      </c>
      <c r="J12" s="21">
        <v>110</v>
      </c>
      <c r="K12" s="21">
        <v>152.3</v>
      </c>
      <c r="L12" s="21">
        <v>138</v>
      </c>
      <c r="M12" s="21">
        <v>116.9</v>
      </c>
      <c r="N12" s="21">
        <v>103.8</v>
      </c>
      <c r="O12" s="21">
        <v>90.5</v>
      </c>
      <c r="P12" s="21">
        <v>95.4</v>
      </c>
      <c r="Q12" s="21">
        <v>72.6</v>
      </c>
      <c r="R12" s="21">
        <v>83.7</v>
      </c>
      <c r="S12" s="21">
        <v>91.7</v>
      </c>
      <c r="T12" s="21">
        <v>123.2</v>
      </c>
      <c r="U12" s="21">
        <v>61</v>
      </c>
      <c r="V12" s="21">
        <v>96.8</v>
      </c>
      <c r="W12" s="21">
        <v>146.2</v>
      </c>
      <c r="X12" s="21">
        <v>185.5</v>
      </c>
      <c r="Y12" s="21">
        <v>127.1</v>
      </c>
      <c r="Z12" s="21">
        <v>71.4</v>
      </c>
      <c r="AA12" s="21">
        <v>111</v>
      </c>
      <c r="AB12" s="21">
        <v>78.2</v>
      </c>
      <c r="AC12" s="21">
        <v>68.3</v>
      </c>
      <c r="AD12" s="21">
        <v>58.8</v>
      </c>
      <c r="AE12" s="21">
        <v>93.2</v>
      </c>
      <c r="AF12" s="21">
        <v>96.5</v>
      </c>
      <c r="AG12" s="21">
        <v>104.4</v>
      </c>
      <c r="AH12" s="21">
        <v>109.5</v>
      </c>
      <c r="AI12" s="21">
        <v>171.9</v>
      </c>
      <c r="AJ12" s="21">
        <v>156.1</v>
      </c>
      <c r="AK12" s="21">
        <v>164</v>
      </c>
      <c r="AL12" s="21">
        <v>98</v>
      </c>
      <c r="AM12" s="21">
        <v>95</v>
      </c>
      <c r="AN12" s="21">
        <v>109.6</v>
      </c>
      <c r="AO12" s="21">
        <v>93.4</v>
      </c>
      <c r="AP12" s="21">
        <v>31.8</v>
      </c>
      <c r="AQ12" s="21">
        <v>85.8</v>
      </c>
      <c r="AR12" s="21">
        <v>106.5</v>
      </c>
      <c r="AS12" s="21">
        <v>118.1</v>
      </c>
      <c r="AT12" s="21">
        <v>201.3</v>
      </c>
      <c r="AU12" s="21">
        <v>144.9</v>
      </c>
      <c r="AV12" s="21">
        <v>96.4</v>
      </c>
      <c r="AW12" s="21">
        <v>109</v>
      </c>
    </row>
    <row r="13" spans="1:49" ht="12.75" customHeight="1">
      <c r="A13" s="6" t="s">
        <v>18</v>
      </c>
      <c r="B13" s="21">
        <v>100.5</v>
      </c>
      <c r="C13" s="21">
        <v>89.5</v>
      </c>
      <c r="D13" s="21">
        <v>95.8</v>
      </c>
      <c r="E13" s="21">
        <v>78.3</v>
      </c>
      <c r="F13" s="21">
        <v>76</v>
      </c>
      <c r="G13" s="21">
        <v>107.2</v>
      </c>
      <c r="H13" s="21">
        <v>118.8</v>
      </c>
      <c r="I13" s="21">
        <v>98.3</v>
      </c>
      <c r="J13" s="21">
        <v>99</v>
      </c>
      <c r="K13" s="21">
        <v>118.6</v>
      </c>
      <c r="L13" s="21">
        <v>114.2</v>
      </c>
      <c r="M13" s="21">
        <v>116.4</v>
      </c>
      <c r="N13" s="21">
        <v>100.1</v>
      </c>
      <c r="O13" s="21">
        <v>94.6</v>
      </c>
      <c r="P13" s="21">
        <v>100.4</v>
      </c>
      <c r="Q13" s="21">
        <v>74.7</v>
      </c>
      <c r="R13" s="21">
        <v>76.1</v>
      </c>
      <c r="S13" s="21">
        <v>97</v>
      </c>
      <c r="T13" s="21">
        <v>110.5</v>
      </c>
      <c r="U13" s="21">
        <v>111.3</v>
      </c>
      <c r="V13" s="21">
        <v>117.5</v>
      </c>
      <c r="W13" s="21">
        <v>117.1</v>
      </c>
      <c r="X13" s="21">
        <v>104.7</v>
      </c>
      <c r="Y13" s="21">
        <v>104.5</v>
      </c>
      <c r="Z13" s="21">
        <v>100.7</v>
      </c>
      <c r="AA13" s="21">
        <v>103.1</v>
      </c>
      <c r="AB13" s="21">
        <v>95</v>
      </c>
      <c r="AC13" s="21">
        <v>68.4</v>
      </c>
      <c r="AD13" s="21">
        <v>80.9</v>
      </c>
      <c r="AE13" s="21">
        <v>106.8</v>
      </c>
      <c r="AF13" s="21">
        <v>117.4</v>
      </c>
      <c r="AG13" s="21">
        <v>95.9</v>
      </c>
      <c r="AH13" s="21">
        <v>120.3</v>
      </c>
      <c r="AI13" s="21">
        <v>121.1</v>
      </c>
      <c r="AJ13" s="21">
        <v>99.5</v>
      </c>
      <c r="AK13" s="21">
        <v>109.7</v>
      </c>
      <c r="AL13" s="21">
        <v>97</v>
      </c>
      <c r="AM13" s="21">
        <v>90.4</v>
      </c>
      <c r="AN13" s="21">
        <v>109.2</v>
      </c>
      <c r="AO13" s="21">
        <v>76.8</v>
      </c>
      <c r="AP13" s="21">
        <v>70.7</v>
      </c>
      <c r="AQ13" s="21">
        <v>105.6</v>
      </c>
      <c r="AR13" s="21">
        <v>121.2</v>
      </c>
      <c r="AS13" s="21">
        <v>95.3</v>
      </c>
      <c r="AT13" s="21">
        <v>128.5</v>
      </c>
      <c r="AU13" s="21">
        <v>113.5</v>
      </c>
      <c r="AV13" s="21">
        <v>97.3</v>
      </c>
      <c r="AW13" s="21">
        <v>91.8</v>
      </c>
    </row>
    <row r="14" spans="1:49" ht="12.75">
      <c r="A14" s="6" t="s">
        <v>19</v>
      </c>
      <c r="B14" s="21">
        <v>98.6</v>
      </c>
      <c r="C14" s="21">
        <v>94.8</v>
      </c>
      <c r="D14" s="21">
        <v>106</v>
      </c>
      <c r="E14" s="21">
        <v>56.3</v>
      </c>
      <c r="F14" s="21">
        <v>106.1</v>
      </c>
      <c r="G14" s="21">
        <v>111.2</v>
      </c>
      <c r="H14" s="21">
        <v>93.9</v>
      </c>
      <c r="I14" s="21">
        <v>80.3</v>
      </c>
      <c r="J14" s="21">
        <v>137.1</v>
      </c>
      <c r="K14" s="21">
        <v>135.7</v>
      </c>
      <c r="L14" s="21">
        <v>100.5</v>
      </c>
      <c r="M14" s="21">
        <v>102.5</v>
      </c>
      <c r="N14" s="21">
        <v>99.6</v>
      </c>
      <c r="O14" s="21">
        <v>95.5</v>
      </c>
      <c r="P14" s="21">
        <v>107.6</v>
      </c>
      <c r="Q14" s="21">
        <v>79.9</v>
      </c>
      <c r="R14" s="21">
        <v>82.9</v>
      </c>
      <c r="S14" s="21">
        <v>89.8</v>
      </c>
      <c r="T14" s="21">
        <v>91</v>
      </c>
      <c r="U14" s="21">
        <v>123.2</v>
      </c>
      <c r="V14" s="21">
        <v>88.1</v>
      </c>
      <c r="W14" s="21">
        <v>148.4</v>
      </c>
      <c r="X14" s="21">
        <v>112</v>
      </c>
      <c r="Y14" s="21">
        <v>106.1</v>
      </c>
      <c r="Z14" s="21">
        <v>92.8</v>
      </c>
      <c r="AA14" s="21">
        <v>98.1</v>
      </c>
      <c r="AB14" s="21">
        <v>88</v>
      </c>
      <c r="AC14" s="21">
        <v>66.3</v>
      </c>
      <c r="AD14" s="21">
        <v>115</v>
      </c>
      <c r="AE14" s="21">
        <v>102.2</v>
      </c>
      <c r="AF14" s="21">
        <v>100.8</v>
      </c>
      <c r="AG14" s="21">
        <v>108.6</v>
      </c>
      <c r="AH14" s="21">
        <v>94.3</v>
      </c>
      <c r="AI14" s="21">
        <v>110.4</v>
      </c>
      <c r="AJ14" s="21">
        <v>116.1</v>
      </c>
      <c r="AK14" s="21">
        <v>115.9</v>
      </c>
      <c r="AL14" s="21">
        <v>86</v>
      </c>
      <c r="AM14" s="21">
        <v>99.8</v>
      </c>
      <c r="AN14" s="21">
        <v>92.9</v>
      </c>
      <c r="AO14" s="21">
        <v>66.5</v>
      </c>
      <c r="AP14" s="21">
        <v>87.3</v>
      </c>
      <c r="AQ14" s="21">
        <v>128.1</v>
      </c>
      <c r="AR14" s="21">
        <v>78.4</v>
      </c>
      <c r="AS14" s="21">
        <v>78.6</v>
      </c>
      <c r="AT14" s="21">
        <v>127</v>
      </c>
      <c r="AU14" s="21">
        <v>110.1</v>
      </c>
      <c r="AV14" s="21">
        <v>137.2</v>
      </c>
      <c r="AW14" s="21">
        <v>111.7</v>
      </c>
    </row>
    <row r="15" spans="1:49" ht="12.75">
      <c r="A15" s="6" t="s">
        <v>20</v>
      </c>
      <c r="B15" s="21">
        <v>108.2</v>
      </c>
      <c r="C15" s="21">
        <v>89.5</v>
      </c>
      <c r="D15" s="21">
        <v>98.4</v>
      </c>
      <c r="E15" s="21">
        <v>78.2</v>
      </c>
      <c r="F15" s="21">
        <v>86.5</v>
      </c>
      <c r="G15" s="21">
        <v>95.9</v>
      </c>
      <c r="H15" s="21">
        <v>101.2</v>
      </c>
      <c r="I15" s="21">
        <v>102.4</v>
      </c>
      <c r="J15" s="21">
        <v>107.3</v>
      </c>
      <c r="K15" s="21">
        <v>129.7</v>
      </c>
      <c r="L15" s="21">
        <v>104.3</v>
      </c>
      <c r="M15" s="21">
        <v>114.9</v>
      </c>
      <c r="N15" s="21">
        <v>104.3</v>
      </c>
      <c r="O15" s="21">
        <v>93.3</v>
      </c>
      <c r="P15" s="21">
        <v>100.1</v>
      </c>
      <c r="Q15" s="21">
        <v>77.7</v>
      </c>
      <c r="R15" s="21">
        <v>82.3</v>
      </c>
      <c r="S15" s="21">
        <v>97.4</v>
      </c>
      <c r="T15" s="21">
        <v>95.4</v>
      </c>
      <c r="U15" s="21">
        <v>105.5</v>
      </c>
      <c r="V15" s="21">
        <v>119.7</v>
      </c>
      <c r="W15" s="21">
        <v>122.2</v>
      </c>
      <c r="X15" s="21">
        <v>113.8</v>
      </c>
      <c r="Y15" s="21">
        <v>100.2</v>
      </c>
      <c r="Z15" s="21">
        <v>101.9</v>
      </c>
      <c r="AA15" s="21">
        <v>93.5</v>
      </c>
      <c r="AB15" s="21">
        <v>104.1</v>
      </c>
      <c r="AC15" s="21">
        <v>79.4</v>
      </c>
      <c r="AD15" s="21">
        <v>92.4</v>
      </c>
      <c r="AE15" s="21">
        <v>101.3</v>
      </c>
      <c r="AF15" s="21">
        <v>101.8</v>
      </c>
      <c r="AG15" s="21">
        <v>107.2</v>
      </c>
      <c r="AH15" s="21">
        <v>103.9</v>
      </c>
      <c r="AI15" s="21">
        <v>105.6</v>
      </c>
      <c r="AJ15" s="21">
        <v>113.1</v>
      </c>
      <c r="AK15" s="21">
        <v>112.5</v>
      </c>
      <c r="AL15" s="21">
        <v>98.5</v>
      </c>
      <c r="AM15" s="21">
        <v>86.1</v>
      </c>
      <c r="AN15" s="21">
        <v>107.1</v>
      </c>
      <c r="AO15" s="21">
        <v>80</v>
      </c>
      <c r="AP15" s="21">
        <v>92.7</v>
      </c>
      <c r="AQ15" s="21">
        <v>91</v>
      </c>
      <c r="AR15" s="21">
        <v>101.4</v>
      </c>
      <c r="AS15" s="21">
        <v>106.8</v>
      </c>
      <c r="AT15" s="21">
        <v>106.6</v>
      </c>
      <c r="AU15" s="21">
        <v>118.9</v>
      </c>
      <c r="AV15" s="21">
        <v>100</v>
      </c>
      <c r="AW15" s="21">
        <v>116.1</v>
      </c>
    </row>
    <row r="16" spans="1:49" ht="12.75">
      <c r="A16" s="6" t="s">
        <v>134</v>
      </c>
      <c r="B16" s="21">
        <v>134.5</v>
      </c>
      <c r="C16" s="21">
        <v>84.1</v>
      </c>
      <c r="D16" s="21">
        <v>91.1</v>
      </c>
      <c r="E16" s="21">
        <v>74.7</v>
      </c>
      <c r="F16" s="21">
        <v>69.2</v>
      </c>
      <c r="G16" s="21">
        <v>101.1</v>
      </c>
      <c r="H16" s="21">
        <v>116.3</v>
      </c>
      <c r="I16" s="21">
        <v>102.5</v>
      </c>
      <c r="J16" s="21">
        <v>111.5</v>
      </c>
      <c r="K16" s="21">
        <v>146.3</v>
      </c>
      <c r="L16" s="21">
        <v>95.2</v>
      </c>
      <c r="M16" s="21">
        <v>133.9</v>
      </c>
      <c r="N16" s="21">
        <v>96.5</v>
      </c>
      <c r="O16" s="21">
        <v>97.9</v>
      </c>
      <c r="P16" s="21">
        <v>89.6</v>
      </c>
      <c r="Q16" s="21">
        <v>83.3</v>
      </c>
      <c r="R16" s="21">
        <v>67.4</v>
      </c>
      <c r="S16" s="21">
        <v>100.3</v>
      </c>
      <c r="T16" s="21">
        <v>109</v>
      </c>
      <c r="U16" s="21">
        <v>88.9</v>
      </c>
      <c r="V16" s="21">
        <v>108.3</v>
      </c>
      <c r="W16" s="21">
        <v>131.3</v>
      </c>
      <c r="X16" s="21">
        <v>118.5</v>
      </c>
      <c r="Y16" s="21">
        <v>104.8</v>
      </c>
      <c r="Z16" s="21">
        <v>104.2</v>
      </c>
      <c r="AA16" s="21">
        <v>112.3</v>
      </c>
      <c r="AB16" s="21">
        <v>83.8</v>
      </c>
      <c r="AC16" s="21">
        <v>76.7</v>
      </c>
      <c r="AD16" s="21">
        <v>65.1</v>
      </c>
      <c r="AE16" s="21">
        <v>100.4</v>
      </c>
      <c r="AF16" s="21">
        <v>113.2</v>
      </c>
      <c r="AG16" s="21">
        <v>101.1</v>
      </c>
      <c r="AH16" s="21">
        <v>95.2</v>
      </c>
      <c r="AI16" s="21">
        <v>142</v>
      </c>
      <c r="AJ16" s="21">
        <v>104.5</v>
      </c>
      <c r="AK16" s="21">
        <v>133.6</v>
      </c>
      <c r="AL16" s="21">
        <v>110</v>
      </c>
      <c r="AM16" s="21">
        <v>89.3</v>
      </c>
      <c r="AN16" s="21">
        <v>113</v>
      </c>
      <c r="AO16" s="21">
        <v>79.8</v>
      </c>
      <c r="AP16" s="21">
        <v>70.6</v>
      </c>
      <c r="AQ16" s="21">
        <v>96</v>
      </c>
      <c r="AR16" s="21">
        <v>104.7</v>
      </c>
      <c r="AS16" s="21">
        <v>103.2</v>
      </c>
      <c r="AT16" s="21">
        <v>99.8</v>
      </c>
      <c r="AU16" s="21">
        <v>139.9</v>
      </c>
      <c r="AV16" s="21">
        <v>97.5</v>
      </c>
      <c r="AW16" s="21">
        <v>112.9</v>
      </c>
    </row>
    <row r="17" spans="1:49" ht="12.75">
      <c r="A17" s="6" t="s">
        <v>21</v>
      </c>
      <c r="B17" s="21">
        <v>109.8</v>
      </c>
      <c r="C17" s="21">
        <v>83.1</v>
      </c>
      <c r="D17" s="21">
        <v>95.7</v>
      </c>
      <c r="E17" s="21">
        <v>68</v>
      </c>
      <c r="F17" s="21">
        <v>51.9</v>
      </c>
      <c r="G17" s="21">
        <v>103.7</v>
      </c>
      <c r="H17" s="21">
        <v>104.8</v>
      </c>
      <c r="I17" s="21">
        <v>144</v>
      </c>
      <c r="J17" s="21">
        <v>102.9</v>
      </c>
      <c r="K17" s="21">
        <v>170.1</v>
      </c>
      <c r="L17" s="21">
        <v>103.1</v>
      </c>
      <c r="M17" s="21">
        <v>118.7</v>
      </c>
      <c r="N17" s="21">
        <v>101.1</v>
      </c>
      <c r="O17" s="21">
        <v>88.1</v>
      </c>
      <c r="P17" s="21">
        <v>85.4</v>
      </c>
      <c r="Q17" s="21">
        <v>79.6</v>
      </c>
      <c r="R17" s="21">
        <v>48.8</v>
      </c>
      <c r="S17" s="21">
        <v>120.8</v>
      </c>
      <c r="T17" s="21">
        <v>82</v>
      </c>
      <c r="U17" s="21">
        <v>92.3</v>
      </c>
      <c r="V17" s="21">
        <v>163.2</v>
      </c>
      <c r="W17" s="21">
        <v>179.8</v>
      </c>
      <c r="X17" s="21">
        <v>117.5</v>
      </c>
      <c r="Y17" s="21">
        <v>103.8</v>
      </c>
      <c r="Z17" s="21">
        <v>103</v>
      </c>
      <c r="AA17" s="21">
        <v>102.7</v>
      </c>
      <c r="AB17" s="21">
        <v>81.2</v>
      </c>
      <c r="AC17" s="21">
        <v>63.9</v>
      </c>
      <c r="AD17" s="21">
        <v>60.3</v>
      </c>
      <c r="AE17" s="21">
        <v>111</v>
      </c>
      <c r="AF17" s="21">
        <v>109.9</v>
      </c>
      <c r="AG17" s="21">
        <v>60.3</v>
      </c>
      <c r="AH17" s="21">
        <v>230.4</v>
      </c>
      <c r="AI17" s="21">
        <v>139.6</v>
      </c>
      <c r="AJ17" s="21">
        <v>116.9</v>
      </c>
      <c r="AK17" s="21">
        <v>121</v>
      </c>
      <c r="AL17" s="21">
        <v>89</v>
      </c>
      <c r="AM17" s="21">
        <v>80.5</v>
      </c>
      <c r="AN17" s="21">
        <v>116.3</v>
      </c>
      <c r="AO17" s="21">
        <v>72.1</v>
      </c>
      <c r="AP17" s="21">
        <v>38.1</v>
      </c>
      <c r="AQ17" s="21">
        <v>168.7</v>
      </c>
      <c r="AR17" s="21">
        <v>84</v>
      </c>
      <c r="AS17" s="21">
        <v>100.5</v>
      </c>
      <c r="AT17" s="21">
        <v>127.2</v>
      </c>
      <c r="AU17" s="21">
        <v>179</v>
      </c>
      <c r="AV17" s="21">
        <v>88.9</v>
      </c>
      <c r="AW17" s="21">
        <v>123.8</v>
      </c>
    </row>
    <row r="18" spans="1:49" ht="12.75">
      <c r="A18" s="6" t="s">
        <v>22</v>
      </c>
      <c r="B18" s="21">
        <v>107.8</v>
      </c>
      <c r="C18" s="21">
        <v>83.8</v>
      </c>
      <c r="D18" s="21">
        <v>92.1</v>
      </c>
      <c r="E18" s="21">
        <v>89.2</v>
      </c>
      <c r="F18" s="21">
        <v>82</v>
      </c>
      <c r="G18" s="21">
        <v>120.8</v>
      </c>
      <c r="H18" s="21">
        <v>116.3</v>
      </c>
      <c r="I18" s="21">
        <v>113.1</v>
      </c>
      <c r="J18" s="21">
        <v>85.6</v>
      </c>
      <c r="K18" s="21">
        <v>95.7</v>
      </c>
      <c r="L18" s="21">
        <v>110.3</v>
      </c>
      <c r="M18" s="21">
        <v>122.1</v>
      </c>
      <c r="N18" s="21">
        <v>97.4</v>
      </c>
      <c r="O18" s="21">
        <v>99</v>
      </c>
      <c r="P18" s="21">
        <v>92.8</v>
      </c>
      <c r="Q18" s="21">
        <v>97.9</v>
      </c>
      <c r="R18" s="21">
        <v>77.4</v>
      </c>
      <c r="S18" s="21">
        <v>119.5</v>
      </c>
      <c r="T18" s="21">
        <v>109.5</v>
      </c>
      <c r="U18" s="21">
        <v>88.1</v>
      </c>
      <c r="V18" s="21">
        <v>105.3</v>
      </c>
      <c r="W18" s="21">
        <v>111.4</v>
      </c>
      <c r="X18" s="21">
        <v>110.4</v>
      </c>
      <c r="Y18" s="21">
        <v>79.2</v>
      </c>
      <c r="Z18" s="21">
        <v>110.8</v>
      </c>
      <c r="AA18" s="21">
        <v>112.1</v>
      </c>
      <c r="AB18" s="21">
        <v>81.5</v>
      </c>
      <c r="AC18" s="21">
        <v>91.3</v>
      </c>
      <c r="AD18" s="21">
        <v>81.9</v>
      </c>
      <c r="AE18" s="21">
        <v>96.2</v>
      </c>
      <c r="AF18" s="21">
        <v>150.5</v>
      </c>
      <c r="AG18" s="21">
        <v>88.6</v>
      </c>
      <c r="AH18" s="21">
        <v>100.1</v>
      </c>
      <c r="AI18" s="21">
        <v>101.1</v>
      </c>
      <c r="AJ18" s="21">
        <v>110.2</v>
      </c>
      <c r="AK18" s="21">
        <v>128.3</v>
      </c>
      <c r="AL18" s="21">
        <v>96.6</v>
      </c>
      <c r="AM18" s="21">
        <v>94.7</v>
      </c>
      <c r="AN18" s="21">
        <v>105.8</v>
      </c>
      <c r="AO18" s="21">
        <v>89.1</v>
      </c>
      <c r="AP18" s="21">
        <v>73.4</v>
      </c>
      <c r="AQ18" s="21">
        <v>74.4</v>
      </c>
      <c r="AR18" s="21">
        <v>120.4</v>
      </c>
      <c r="AS18" s="21">
        <v>117.8</v>
      </c>
      <c r="AT18" s="21">
        <v>98.1</v>
      </c>
      <c r="AU18" s="21">
        <v>145.8</v>
      </c>
      <c r="AV18" s="21">
        <v>77.6</v>
      </c>
      <c r="AW18" s="21">
        <v>101.8</v>
      </c>
    </row>
    <row r="19" spans="1:49" ht="12.75">
      <c r="A19" s="6" t="s">
        <v>23</v>
      </c>
      <c r="B19" s="21">
        <v>98.5</v>
      </c>
      <c r="C19" s="21">
        <v>91.1</v>
      </c>
      <c r="D19" s="21">
        <v>91.5</v>
      </c>
      <c r="E19" s="21">
        <v>88.8</v>
      </c>
      <c r="F19" s="21">
        <v>90.7</v>
      </c>
      <c r="G19" s="21">
        <v>76.9</v>
      </c>
      <c r="H19" s="21">
        <v>117.1</v>
      </c>
      <c r="I19" s="21">
        <v>96.1</v>
      </c>
      <c r="J19" s="21">
        <v>90.7</v>
      </c>
      <c r="K19" s="21">
        <v>124</v>
      </c>
      <c r="L19" s="21">
        <v>102.6</v>
      </c>
      <c r="M19" s="21">
        <v>115.3</v>
      </c>
      <c r="N19" s="21">
        <v>97.7</v>
      </c>
      <c r="O19" s="21">
        <v>92.5</v>
      </c>
      <c r="P19" s="21">
        <v>102.5</v>
      </c>
      <c r="Q19" s="21">
        <v>67.6</v>
      </c>
      <c r="R19" s="21">
        <v>109.3</v>
      </c>
      <c r="S19" s="21">
        <v>67.4</v>
      </c>
      <c r="T19" s="21">
        <v>175.5</v>
      </c>
      <c r="U19" s="21">
        <v>117.3</v>
      </c>
      <c r="V19" s="21">
        <v>101.6</v>
      </c>
      <c r="W19" s="21">
        <v>113.4</v>
      </c>
      <c r="X19" s="21">
        <v>99.5</v>
      </c>
      <c r="Y19" s="21">
        <v>109.8</v>
      </c>
      <c r="Z19" s="21">
        <v>97.3</v>
      </c>
      <c r="AA19" s="21">
        <v>75.5</v>
      </c>
      <c r="AB19" s="21">
        <v>105.4</v>
      </c>
      <c r="AC19" s="21">
        <v>91.8</v>
      </c>
      <c r="AD19" s="21">
        <v>82.4</v>
      </c>
      <c r="AE19" s="21">
        <v>114.2</v>
      </c>
      <c r="AF19" s="21">
        <v>85.1</v>
      </c>
      <c r="AG19" s="21">
        <v>98.6</v>
      </c>
      <c r="AH19" s="21">
        <v>103.5</v>
      </c>
      <c r="AI19" s="21">
        <v>153.9</v>
      </c>
      <c r="AJ19" s="21">
        <v>108.1</v>
      </c>
      <c r="AK19" s="21">
        <v>99.3</v>
      </c>
      <c r="AL19" s="21">
        <v>105.7</v>
      </c>
      <c r="AM19" s="21">
        <v>92.5</v>
      </c>
      <c r="AN19" s="21">
        <v>90.4</v>
      </c>
      <c r="AO19" s="21">
        <v>83.2</v>
      </c>
      <c r="AP19" s="21">
        <v>88.8</v>
      </c>
      <c r="AQ19" s="21">
        <v>83.6</v>
      </c>
      <c r="AR19" s="21">
        <v>113</v>
      </c>
      <c r="AS19" s="21">
        <v>97.7</v>
      </c>
      <c r="AT19" s="21">
        <v>89</v>
      </c>
      <c r="AU19" s="21">
        <v>132.1</v>
      </c>
      <c r="AV19" s="21">
        <v>108.1</v>
      </c>
      <c r="AW19" s="21">
        <v>130.7</v>
      </c>
    </row>
    <row r="20" spans="1:49" ht="12.75">
      <c r="A20" s="6" t="s">
        <v>24</v>
      </c>
      <c r="B20" s="21">
        <v>97.1</v>
      </c>
      <c r="C20" s="21">
        <v>89.7</v>
      </c>
      <c r="D20" s="21">
        <v>98</v>
      </c>
      <c r="E20" s="21">
        <v>55</v>
      </c>
      <c r="F20" s="21">
        <v>46</v>
      </c>
      <c r="G20" s="21">
        <v>95.5</v>
      </c>
      <c r="H20" s="21">
        <v>81.4</v>
      </c>
      <c r="I20" s="21">
        <v>116.6</v>
      </c>
      <c r="J20" s="21">
        <v>163.7</v>
      </c>
      <c r="K20" s="21">
        <v>213.7</v>
      </c>
      <c r="L20" s="21">
        <v>117.6</v>
      </c>
      <c r="M20" s="21">
        <v>107.8</v>
      </c>
      <c r="N20" s="21">
        <v>114.7</v>
      </c>
      <c r="O20" s="21">
        <v>93.7</v>
      </c>
      <c r="P20" s="21">
        <v>94.8</v>
      </c>
      <c r="Q20" s="21">
        <v>70.1</v>
      </c>
      <c r="R20" s="21">
        <v>38</v>
      </c>
      <c r="S20" s="21">
        <v>117.2</v>
      </c>
      <c r="T20" s="21">
        <v>74.2</v>
      </c>
      <c r="U20" s="21">
        <v>100</v>
      </c>
      <c r="V20" s="21">
        <v>197.8</v>
      </c>
      <c r="W20" s="21">
        <v>158.5</v>
      </c>
      <c r="X20" s="21">
        <v>147.7</v>
      </c>
      <c r="Y20" s="21">
        <v>107.1</v>
      </c>
      <c r="Z20" s="21">
        <v>109.4</v>
      </c>
      <c r="AA20" s="21">
        <v>92.2</v>
      </c>
      <c r="AB20" s="21">
        <v>87.3</v>
      </c>
      <c r="AC20" s="21">
        <v>54.5</v>
      </c>
      <c r="AD20" s="21">
        <v>28.5</v>
      </c>
      <c r="AE20" s="21">
        <v>137.4</v>
      </c>
      <c r="AF20" s="21">
        <v>71.7</v>
      </c>
      <c r="AG20" s="21">
        <v>147.7</v>
      </c>
      <c r="AH20" s="21">
        <v>183.2</v>
      </c>
      <c r="AI20" s="21">
        <v>175.8</v>
      </c>
      <c r="AJ20" s="21">
        <v>129.5</v>
      </c>
      <c r="AK20" s="21">
        <v>124.2</v>
      </c>
      <c r="AL20" s="21">
        <v>98</v>
      </c>
      <c r="AM20" s="21">
        <v>72.1</v>
      </c>
      <c r="AN20" s="21">
        <v>105.2</v>
      </c>
      <c r="AO20" s="21">
        <v>62.4</v>
      </c>
      <c r="AP20" s="21">
        <v>45.6</v>
      </c>
      <c r="AQ20" s="21">
        <v>71.5</v>
      </c>
      <c r="AR20" s="21">
        <v>79.8</v>
      </c>
      <c r="AS20" s="21">
        <v>178.7</v>
      </c>
      <c r="AT20" s="21">
        <v>164.9</v>
      </c>
      <c r="AU20" s="21">
        <v>183.7</v>
      </c>
      <c r="AV20" s="21">
        <v>101.7</v>
      </c>
      <c r="AW20" s="21">
        <v>157.5</v>
      </c>
    </row>
    <row r="21" spans="1:49" ht="12.75">
      <c r="A21" s="6" t="s">
        <v>25</v>
      </c>
      <c r="B21" s="21">
        <v>95.4</v>
      </c>
      <c r="C21" s="21">
        <v>93.1</v>
      </c>
      <c r="D21" s="21">
        <v>107.1</v>
      </c>
      <c r="E21" s="21">
        <v>86.9</v>
      </c>
      <c r="F21" s="21">
        <v>70.1</v>
      </c>
      <c r="G21" s="21">
        <v>116.4</v>
      </c>
      <c r="H21" s="21">
        <v>118.7</v>
      </c>
      <c r="I21" s="21">
        <v>105.2</v>
      </c>
      <c r="J21" s="21">
        <v>104.7</v>
      </c>
      <c r="K21" s="21">
        <v>89.9</v>
      </c>
      <c r="L21" s="21">
        <v>115.1</v>
      </c>
      <c r="M21" s="21">
        <v>107</v>
      </c>
      <c r="N21" s="21">
        <v>97.7</v>
      </c>
      <c r="O21" s="21">
        <v>97.9</v>
      </c>
      <c r="P21" s="21">
        <v>102.3</v>
      </c>
      <c r="Q21" s="21">
        <v>97.3</v>
      </c>
      <c r="R21" s="21">
        <v>92.8</v>
      </c>
      <c r="S21" s="21">
        <v>106.4</v>
      </c>
      <c r="T21" s="21">
        <v>82.4</v>
      </c>
      <c r="U21" s="21">
        <v>104.8</v>
      </c>
      <c r="V21" s="21">
        <v>88.6</v>
      </c>
      <c r="W21" s="21">
        <v>114.9</v>
      </c>
      <c r="X21" s="21">
        <v>91.7</v>
      </c>
      <c r="Y21" s="21">
        <v>123</v>
      </c>
      <c r="Z21" s="21">
        <v>100.5</v>
      </c>
      <c r="AA21" s="21">
        <v>114.5</v>
      </c>
      <c r="AB21" s="21">
        <v>95.2</v>
      </c>
      <c r="AC21" s="21">
        <v>93.8</v>
      </c>
      <c r="AD21" s="21">
        <v>102.8</v>
      </c>
      <c r="AE21" s="21">
        <v>96.2</v>
      </c>
      <c r="AF21" s="21">
        <v>104.8</v>
      </c>
      <c r="AG21" s="21">
        <v>102.4</v>
      </c>
      <c r="AH21" s="21">
        <v>87</v>
      </c>
      <c r="AI21" s="21">
        <v>106.1</v>
      </c>
      <c r="AJ21" s="21">
        <v>101.5</v>
      </c>
      <c r="AK21" s="21">
        <v>105</v>
      </c>
      <c r="AL21" s="21">
        <v>109.8</v>
      </c>
      <c r="AM21" s="21">
        <v>80.7</v>
      </c>
      <c r="AN21" s="21">
        <v>94.8</v>
      </c>
      <c r="AO21" s="21">
        <v>113.3</v>
      </c>
      <c r="AP21" s="21">
        <v>98.1</v>
      </c>
      <c r="AQ21" s="21">
        <v>95.3</v>
      </c>
      <c r="AR21" s="21">
        <v>104.7</v>
      </c>
      <c r="AS21" s="21">
        <v>118.4</v>
      </c>
      <c r="AT21" s="21">
        <v>102.7</v>
      </c>
      <c r="AU21" s="21">
        <v>104.9</v>
      </c>
      <c r="AV21" s="21">
        <v>90.6</v>
      </c>
      <c r="AW21" s="21">
        <v>111.3</v>
      </c>
    </row>
    <row r="22" spans="1:49" ht="12.75">
      <c r="A22" s="6" t="s">
        <v>26</v>
      </c>
      <c r="B22" s="21">
        <v>105.4</v>
      </c>
      <c r="C22" s="21">
        <v>89.5</v>
      </c>
      <c r="D22" s="21">
        <v>93</v>
      </c>
      <c r="E22" s="21">
        <v>82.9</v>
      </c>
      <c r="F22" s="21">
        <v>75.1</v>
      </c>
      <c r="G22" s="21">
        <v>84</v>
      </c>
      <c r="H22" s="21">
        <v>112.8</v>
      </c>
      <c r="I22" s="21">
        <v>132.4</v>
      </c>
      <c r="J22" s="21">
        <v>66.5</v>
      </c>
      <c r="K22" s="21">
        <v>178</v>
      </c>
      <c r="L22" s="21">
        <v>97.7</v>
      </c>
      <c r="M22" s="21">
        <v>118</v>
      </c>
      <c r="N22" s="21">
        <v>96.9</v>
      </c>
      <c r="O22" s="21">
        <v>101.9</v>
      </c>
      <c r="P22" s="21">
        <v>94.5</v>
      </c>
      <c r="Q22" s="21">
        <v>67.7</v>
      </c>
      <c r="R22" s="21">
        <v>74.2</v>
      </c>
      <c r="S22" s="21">
        <v>93.6</v>
      </c>
      <c r="T22" s="21">
        <v>98.6</v>
      </c>
      <c r="U22" s="21">
        <v>133.1</v>
      </c>
      <c r="V22" s="21">
        <v>108.1</v>
      </c>
      <c r="W22" s="21">
        <v>135.3</v>
      </c>
      <c r="X22" s="21">
        <v>106.8</v>
      </c>
      <c r="Y22" s="21">
        <v>114.8</v>
      </c>
      <c r="Z22" s="21">
        <v>100.3</v>
      </c>
      <c r="AA22" s="21">
        <v>111.7</v>
      </c>
      <c r="AB22" s="21">
        <v>78.5</v>
      </c>
      <c r="AC22" s="21">
        <v>64.4</v>
      </c>
      <c r="AD22" s="21">
        <v>61.6</v>
      </c>
      <c r="AE22" s="21">
        <v>121.9</v>
      </c>
      <c r="AF22" s="21">
        <v>108.8</v>
      </c>
      <c r="AG22" s="21">
        <v>93</v>
      </c>
      <c r="AH22" s="21">
        <v>105.3</v>
      </c>
      <c r="AI22" s="21">
        <v>157.1</v>
      </c>
      <c r="AJ22" s="21">
        <v>114.6</v>
      </c>
      <c r="AK22" s="21">
        <v>128</v>
      </c>
      <c r="AL22" s="21">
        <v>92.4</v>
      </c>
      <c r="AM22" s="21">
        <v>82.9</v>
      </c>
      <c r="AN22" s="21">
        <v>94.8</v>
      </c>
      <c r="AO22" s="21">
        <v>87.5</v>
      </c>
      <c r="AP22" s="21">
        <v>59.3</v>
      </c>
      <c r="AQ22" s="21">
        <v>100</v>
      </c>
      <c r="AR22" s="21">
        <v>118.8</v>
      </c>
      <c r="AS22" s="21">
        <v>92.6</v>
      </c>
      <c r="AT22" s="21">
        <v>117.9</v>
      </c>
      <c r="AU22" s="21">
        <v>170.8</v>
      </c>
      <c r="AV22" s="21">
        <v>74.9</v>
      </c>
      <c r="AW22" s="21">
        <v>150.8</v>
      </c>
    </row>
    <row r="23" spans="1:49" ht="12.75">
      <c r="A23" s="6" t="s">
        <v>27</v>
      </c>
      <c r="B23" s="21">
        <v>90</v>
      </c>
      <c r="C23" s="21">
        <v>90.7</v>
      </c>
      <c r="D23" s="21">
        <v>98.7</v>
      </c>
      <c r="E23" s="21">
        <v>82.8</v>
      </c>
      <c r="F23" s="21">
        <v>75</v>
      </c>
      <c r="G23" s="21">
        <v>85.2</v>
      </c>
      <c r="H23" s="21">
        <v>89.4</v>
      </c>
      <c r="I23" s="21">
        <v>105.6</v>
      </c>
      <c r="J23" s="21">
        <v>98.2</v>
      </c>
      <c r="K23" s="21">
        <v>154.3</v>
      </c>
      <c r="L23" s="21">
        <v>107.3</v>
      </c>
      <c r="M23" s="21">
        <v>136</v>
      </c>
      <c r="N23" s="21">
        <v>98.5</v>
      </c>
      <c r="O23" s="21">
        <v>98.1</v>
      </c>
      <c r="P23" s="21">
        <v>94.8</v>
      </c>
      <c r="Q23" s="21">
        <v>83.1</v>
      </c>
      <c r="R23" s="21">
        <v>74</v>
      </c>
      <c r="S23" s="21">
        <v>78</v>
      </c>
      <c r="T23" s="21">
        <v>99.3</v>
      </c>
      <c r="U23" s="21">
        <v>102.6</v>
      </c>
      <c r="V23" s="21">
        <v>107.1</v>
      </c>
      <c r="W23" s="21">
        <v>137.7</v>
      </c>
      <c r="X23" s="21">
        <v>121.2</v>
      </c>
      <c r="Y23" s="21">
        <v>112.7</v>
      </c>
      <c r="Z23" s="21">
        <v>109</v>
      </c>
      <c r="AA23" s="21">
        <v>106.9</v>
      </c>
      <c r="AB23" s="21">
        <v>90.1</v>
      </c>
      <c r="AC23" s="21">
        <v>79.5</v>
      </c>
      <c r="AD23" s="21">
        <v>65.2</v>
      </c>
      <c r="AE23" s="21">
        <v>92.1</v>
      </c>
      <c r="AF23" s="21">
        <v>94.4</v>
      </c>
      <c r="AG23" s="21">
        <v>98.4</v>
      </c>
      <c r="AH23" s="21">
        <v>103</v>
      </c>
      <c r="AI23" s="21">
        <v>153.2</v>
      </c>
      <c r="AJ23" s="21">
        <v>129.5</v>
      </c>
      <c r="AK23" s="21">
        <v>123.3</v>
      </c>
      <c r="AL23" s="21">
        <v>95.2</v>
      </c>
      <c r="AM23" s="21">
        <v>94.7</v>
      </c>
      <c r="AN23" s="21">
        <v>109.3</v>
      </c>
      <c r="AO23" s="21">
        <v>83.6</v>
      </c>
      <c r="AP23" s="21">
        <v>73.7</v>
      </c>
      <c r="AQ23" s="21">
        <v>69.8</v>
      </c>
      <c r="AR23" s="21">
        <v>104.9</v>
      </c>
      <c r="AS23" s="21">
        <v>93.8</v>
      </c>
      <c r="AT23" s="21">
        <v>103.1</v>
      </c>
      <c r="AU23" s="21">
        <v>141.1</v>
      </c>
      <c r="AV23" s="21">
        <v>109.9</v>
      </c>
      <c r="AW23" s="21">
        <v>120.1</v>
      </c>
    </row>
    <row r="24" spans="1:49" ht="12.75">
      <c r="A24" s="6" t="s">
        <v>133</v>
      </c>
      <c r="B24" s="21">
        <v>114.7</v>
      </c>
      <c r="C24" s="21">
        <v>85.2</v>
      </c>
      <c r="D24" s="21">
        <v>90.9</v>
      </c>
      <c r="E24" s="21">
        <v>74.9</v>
      </c>
      <c r="F24" s="21">
        <v>67.2</v>
      </c>
      <c r="G24" s="21">
        <v>98</v>
      </c>
      <c r="H24" s="21">
        <v>109.2</v>
      </c>
      <c r="I24" s="21">
        <v>106.9</v>
      </c>
      <c r="J24" s="21">
        <v>107.8</v>
      </c>
      <c r="K24" s="21">
        <v>152.8</v>
      </c>
      <c r="L24" s="21">
        <v>104.2</v>
      </c>
      <c r="M24" s="21">
        <v>127.1</v>
      </c>
      <c r="N24" s="21">
        <v>99</v>
      </c>
      <c r="O24" s="21">
        <v>96.4</v>
      </c>
      <c r="P24" s="21">
        <v>89.7</v>
      </c>
      <c r="Q24" s="21">
        <v>77.1</v>
      </c>
      <c r="R24" s="21">
        <v>67.3</v>
      </c>
      <c r="S24" s="21">
        <v>97.8</v>
      </c>
      <c r="T24" s="21">
        <v>101.7</v>
      </c>
      <c r="U24" s="21">
        <v>99</v>
      </c>
      <c r="V24" s="21">
        <v>112.6</v>
      </c>
      <c r="W24" s="21">
        <v>134</v>
      </c>
      <c r="X24" s="21">
        <v>124.9</v>
      </c>
      <c r="Y24" s="21">
        <v>105.5</v>
      </c>
      <c r="Z24" s="21">
        <v>105.7</v>
      </c>
      <c r="AA24" s="21">
        <v>105.5</v>
      </c>
      <c r="AB24" s="21">
        <v>91.1</v>
      </c>
      <c r="AC24" s="21">
        <v>72.3</v>
      </c>
      <c r="AD24" s="21">
        <v>64.1</v>
      </c>
      <c r="AE24" s="21">
        <v>96.5</v>
      </c>
      <c r="AF24" s="21">
        <v>114.3</v>
      </c>
      <c r="AG24" s="21">
        <v>94.2</v>
      </c>
      <c r="AH24" s="21">
        <v>113.8</v>
      </c>
      <c r="AI24" s="21">
        <v>135</v>
      </c>
      <c r="AJ24" s="21">
        <v>119.2</v>
      </c>
      <c r="AK24" s="21">
        <v>126</v>
      </c>
      <c r="AL24" s="21">
        <v>94.9</v>
      </c>
      <c r="AM24" s="21">
        <v>81.5</v>
      </c>
      <c r="AN24" s="21">
        <v>119.2</v>
      </c>
      <c r="AO24" s="21">
        <v>69.3</v>
      </c>
      <c r="AP24" s="21">
        <v>66.1</v>
      </c>
      <c r="AQ24" s="21">
        <v>92.5</v>
      </c>
      <c r="AR24" s="21">
        <v>111</v>
      </c>
      <c r="AS24" s="21">
        <v>99.8</v>
      </c>
      <c r="AT24" s="21">
        <v>112.6</v>
      </c>
      <c r="AU24" s="21">
        <v>140.7</v>
      </c>
      <c r="AV24" s="21">
        <v>107</v>
      </c>
      <c r="AW24" s="21">
        <v>125.1</v>
      </c>
    </row>
    <row r="25" spans="1:49" ht="24">
      <c r="A25" s="4" t="s">
        <v>28</v>
      </c>
      <c r="B25" s="20">
        <v>176</v>
      </c>
      <c r="C25" s="20">
        <v>89.9</v>
      </c>
      <c r="D25" s="20">
        <v>100.9</v>
      </c>
      <c r="E25" s="20">
        <v>81</v>
      </c>
      <c r="F25" s="20">
        <v>80.2</v>
      </c>
      <c r="G25" s="20">
        <v>86</v>
      </c>
      <c r="H25" s="20">
        <v>91.3</v>
      </c>
      <c r="I25" s="20">
        <v>105.9</v>
      </c>
      <c r="J25" s="20">
        <v>116.5</v>
      </c>
      <c r="K25" s="20">
        <v>129.8</v>
      </c>
      <c r="L25" s="20">
        <v>111.8</v>
      </c>
      <c r="M25" s="20">
        <v>123.6</v>
      </c>
      <c r="N25" s="20">
        <v>97.5</v>
      </c>
      <c r="O25" s="20">
        <v>94.3</v>
      </c>
      <c r="P25" s="20">
        <v>97.4</v>
      </c>
      <c r="Q25" s="20">
        <v>85.2</v>
      </c>
      <c r="R25" s="20">
        <v>84.4</v>
      </c>
      <c r="S25" s="20">
        <v>85.9</v>
      </c>
      <c r="T25" s="20">
        <v>93</v>
      </c>
      <c r="U25" s="20">
        <v>104</v>
      </c>
      <c r="V25" s="20">
        <v>112.3</v>
      </c>
      <c r="W25" s="20">
        <v>121.5</v>
      </c>
      <c r="X25" s="20">
        <v>116</v>
      </c>
      <c r="Y25" s="20">
        <v>105.5</v>
      </c>
      <c r="Z25" s="20">
        <v>104.5</v>
      </c>
      <c r="AA25" s="20">
        <v>108.9</v>
      </c>
      <c r="AB25" s="20">
        <v>91.2</v>
      </c>
      <c r="AC25" s="20">
        <v>82.5</v>
      </c>
      <c r="AD25" s="20">
        <v>79.7</v>
      </c>
      <c r="AE25" s="20">
        <v>83.5</v>
      </c>
      <c r="AF25" s="20">
        <v>102</v>
      </c>
      <c r="AG25" s="20">
        <v>98.6</v>
      </c>
      <c r="AH25" s="20">
        <v>112.4</v>
      </c>
      <c r="AI25" s="20">
        <v>130.8</v>
      </c>
      <c r="AJ25" s="20">
        <v>114.2</v>
      </c>
      <c r="AK25" s="20">
        <v>120.5</v>
      </c>
      <c r="AL25" s="20">
        <v>97.1</v>
      </c>
      <c r="AM25" s="20">
        <v>85.7</v>
      </c>
      <c r="AN25" s="20">
        <v>107.6</v>
      </c>
      <c r="AO25" s="20">
        <v>83.3</v>
      </c>
      <c r="AP25" s="20">
        <v>77</v>
      </c>
      <c r="AQ25" s="20">
        <v>78.9</v>
      </c>
      <c r="AR25" s="20">
        <v>100.5</v>
      </c>
      <c r="AS25" s="20">
        <v>104.7</v>
      </c>
      <c r="AT25" s="20">
        <v>115.4</v>
      </c>
      <c r="AU25" s="20">
        <v>131.1</v>
      </c>
      <c r="AV25" s="20">
        <v>107.3</v>
      </c>
      <c r="AW25" s="20">
        <v>109.5</v>
      </c>
    </row>
    <row r="26" spans="1:49" ht="12.75">
      <c r="A26" s="6" t="s">
        <v>29</v>
      </c>
      <c r="B26" s="21">
        <v>101.6</v>
      </c>
      <c r="C26" s="21">
        <v>86.8</v>
      </c>
      <c r="D26" s="21">
        <v>102.8</v>
      </c>
      <c r="E26" s="21">
        <v>89.7</v>
      </c>
      <c r="F26" s="21">
        <v>102.1</v>
      </c>
      <c r="G26" s="21">
        <v>82.7</v>
      </c>
      <c r="H26" s="21">
        <v>81.8</v>
      </c>
      <c r="I26" s="21">
        <v>97.6</v>
      </c>
      <c r="J26" s="21">
        <v>105</v>
      </c>
      <c r="K26" s="21">
        <v>138</v>
      </c>
      <c r="L26" s="21">
        <v>104.7</v>
      </c>
      <c r="M26" s="21">
        <v>102.9</v>
      </c>
      <c r="N26" s="21">
        <v>97.9</v>
      </c>
      <c r="O26" s="21">
        <v>102.1</v>
      </c>
      <c r="P26" s="21">
        <v>97.5</v>
      </c>
      <c r="Q26" s="21">
        <v>93.5</v>
      </c>
      <c r="R26" s="21">
        <v>101.5</v>
      </c>
      <c r="S26" s="21">
        <v>67.8</v>
      </c>
      <c r="T26" s="21">
        <v>81.6</v>
      </c>
      <c r="U26" s="21">
        <v>106.4</v>
      </c>
      <c r="V26" s="21">
        <v>115.1</v>
      </c>
      <c r="W26" s="21">
        <v>121.2</v>
      </c>
      <c r="X26" s="21">
        <v>107.2</v>
      </c>
      <c r="Y26" s="21">
        <v>113.6</v>
      </c>
      <c r="Z26" s="21">
        <v>116.1</v>
      </c>
      <c r="AA26" s="21">
        <v>100.6</v>
      </c>
      <c r="AB26" s="21">
        <v>95</v>
      </c>
      <c r="AC26" s="21">
        <v>84.7</v>
      </c>
      <c r="AD26" s="21">
        <v>123.3</v>
      </c>
      <c r="AE26" s="21">
        <v>79.5</v>
      </c>
      <c r="AF26" s="21">
        <v>85.2</v>
      </c>
      <c r="AG26" s="21">
        <v>114</v>
      </c>
      <c r="AH26" s="21">
        <v>95.2</v>
      </c>
      <c r="AI26" s="21">
        <v>129.7</v>
      </c>
      <c r="AJ26" s="21">
        <v>106.5</v>
      </c>
      <c r="AK26" s="21">
        <v>99.6</v>
      </c>
      <c r="AL26" s="21">
        <v>100.4</v>
      </c>
      <c r="AM26" s="21">
        <v>85.6</v>
      </c>
      <c r="AN26" s="21">
        <v>112</v>
      </c>
      <c r="AO26" s="21">
        <v>89.1</v>
      </c>
      <c r="AP26" s="21">
        <v>95.2</v>
      </c>
      <c r="AQ26" s="21">
        <v>76.2</v>
      </c>
      <c r="AR26" s="21">
        <v>86.5</v>
      </c>
      <c r="AS26" s="21">
        <v>108.8</v>
      </c>
      <c r="AT26" s="21">
        <v>98.2</v>
      </c>
      <c r="AU26" s="21">
        <v>131.3</v>
      </c>
      <c r="AV26" s="21">
        <v>112.7</v>
      </c>
      <c r="AW26" s="21">
        <v>114.7</v>
      </c>
    </row>
    <row r="27" spans="1:49" ht="12.75">
      <c r="A27" s="6" t="s">
        <v>30</v>
      </c>
      <c r="B27" s="21">
        <v>99.7</v>
      </c>
      <c r="C27" s="21">
        <v>91.7</v>
      </c>
      <c r="D27" s="21">
        <v>96.1</v>
      </c>
      <c r="E27" s="21">
        <v>86.4</v>
      </c>
      <c r="F27" s="21">
        <v>85.1</v>
      </c>
      <c r="G27" s="21">
        <v>86.2</v>
      </c>
      <c r="H27" s="21">
        <v>90.9</v>
      </c>
      <c r="I27" s="21">
        <v>98.7</v>
      </c>
      <c r="J27" s="21">
        <v>125.5</v>
      </c>
      <c r="K27" s="21">
        <v>117.4</v>
      </c>
      <c r="L27" s="21">
        <v>113.3</v>
      </c>
      <c r="M27" s="21">
        <v>118.1</v>
      </c>
      <c r="N27" s="21">
        <v>100.9</v>
      </c>
      <c r="O27" s="21">
        <v>94.7</v>
      </c>
      <c r="P27" s="21">
        <v>97.2</v>
      </c>
      <c r="Q27" s="21">
        <v>87.5</v>
      </c>
      <c r="R27" s="21">
        <v>87.1</v>
      </c>
      <c r="S27" s="21">
        <v>79.7</v>
      </c>
      <c r="T27" s="21">
        <v>96.1</v>
      </c>
      <c r="U27" s="21">
        <v>102.5</v>
      </c>
      <c r="V27" s="21">
        <v>120.2</v>
      </c>
      <c r="W27" s="21">
        <v>118</v>
      </c>
      <c r="X27" s="21">
        <v>111.5</v>
      </c>
      <c r="Y27" s="21">
        <v>107.4</v>
      </c>
      <c r="Z27" s="21">
        <v>102.2</v>
      </c>
      <c r="AA27" s="21">
        <v>97.4</v>
      </c>
      <c r="AB27" s="21">
        <v>97.8</v>
      </c>
      <c r="AC27" s="21">
        <v>85.7</v>
      </c>
      <c r="AD27" s="21">
        <v>88.5</v>
      </c>
      <c r="AE27" s="21">
        <v>76.3</v>
      </c>
      <c r="AF27" s="21">
        <v>102</v>
      </c>
      <c r="AG27" s="21">
        <v>105.8</v>
      </c>
      <c r="AH27" s="21">
        <v>113.1</v>
      </c>
      <c r="AI27" s="21">
        <v>120.5</v>
      </c>
      <c r="AJ27" s="21">
        <v>107.7</v>
      </c>
      <c r="AK27" s="21">
        <v>120.8</v>
      </c>
      <c r="AL27" s="21">
        <v>96.6</v>
      </c>
      <c r="AM27" s="21">
        <v>92.4</v>
      </c>
      <c r="AN27" s="21">
        <v>107.9</v>
      </c>
      <c r="AO27" s="21">
        <v>83.8</v>
      </c>
      <c r="AP27" s="21">
        <v>94.1</v>
      </c>
      <c r="AQ27" s="21">
        <v>75.4</v>
      </c>
      <c r="AR27" s="21">
        <v>95.6</v>
      </c>
      <c r="AS27" s="21">
        <v>98.5</v>
      </c>
      <c r="AT27" s="21">
        <v>125</v>
      </c>
      <c r="AU27" s="21">
        <v>121.5</v>
      </c>
      <c r="AV27" s="21">
        <v>101</v>
      </c>
      <c r="AW27" s="21">
        <v>114.8</v>
      </c>
    </row>
    <row r="28" spans="1:49" ht="12.75">
      <c r="A28" s="6" t="s">
        <v>31</v>
      </c>
      <c r="B28" s="21">
        <v>104</v>
      </c>
      <c r="C28" s="21">
        <v>89.8</v>
      </c>
      <c r="D28" s="21">
        <v>100.2</v>
      </c>
      <c r="E28" s="21">
        <v>80.5</v>
      </c>
      <c r="F28" s="21">
        <v>81.6</v>
      </c>
      <c r="G28" s="21">
        <v>85.7</v>
      </c>
      <c r="H28" s="21">
        <v>97</v>
      </c>
      <c r="I28" s="21">
        <v>103.5</v>
      </c>
      <c r="J28" s="21">
        <v>122.6</v>
      </c>
      <c r="K28" s="21">
        <v>120.1</v>
      </c>
      <c r="L28" s="21">
        <v>109.4</v>
      </c>
      <c r="M28" s="21">
        <v>121.2</v>
      </c>
      <c r="N28" s="21">
        <v>96.8</v>
      </c>
      <c r="O28" s="21">
        <v>93.4</v>
      </c>
      <c r="P28" s="21">
        <v>93.3</v>
      </c>
      <c r="Q28" s="21">
        <v>84.6</v>
      </c>
      <c r="R28" s="21">
        <v>85.1</v>
      </c>
      <c r="S28" s="21">
        <v>80.3</v>
      </c>
      <c r="T28" s="21">
        <v>98</v>
      </c>
      <c r="U28" s="21">
        <v>103.9</v>
      </c>
      <c r="V28" s="21">
        <v>115</v>
      </c>
      <c r="W28" s="21">
        <v>124.9</v>
      </c>
      <c r="X28" s="21">
        <v>110.8</v>
      </c>
      <c r="Y28" s="21">
        <v>108.9</v>
      </c>
      <c r="Z28" s="21">
        <v>108.5</v>
      </c>
      <c r="AA28" s="21">
        <v>99.2</v>
      </c>
      <c r="AB28" s="21">
        <v>95</v>
      </c>
      <c r="AC28" s="21">
        <v>83.5</v>
      </c>
      <c r="AD28" s="21">
        <v>84.2</v>
      </c>
      <c r="AE28" s="21">
        <v>82.5</v>
      </c>
      <c r="AF28" s="21">
        <v>102</v>
      </c>
      <c r="AG28" s="21">
        <v>102.3</v>
      </c>
      <c r="AH28" s="21">
        <v>112.9</v>
      </c>
      <c r="AI28" s="21">
        <v>120.7</v>
      </c>
      <c r="AJ28" s="21">
        <v>110.7</v>
      </c>
      <c r="AK28" s="21">
        <v>120.6</v>
      </c>
      <c r="AL28" s="21">
        <v>94</v>
      </c>
      <c r="AM28" s="21">
        <v>87.9</v>
      </c>
      <c r="AN28" s="21">
        <v>115.1</v>
      </c>
      <c r="AO28" s="21">
        <v>80</v>
      </c>
      <c r="AP28" s="21">
        <v>86.4</v>
      </c>
      <c r="AQ28" s="21">
        <v>80.1</v>
      </c>
      <c r="AR28" s="21">
        <v>99.4</v>
      </c>
      <c r="AS28" s="21">
        <v>100.5</v>
      </c>
      <c r="AT28" s="21">
        <v>113.8</v>
      </c>
      <c r="AU28" s="21">
        <v>128</v>
      </c>
      <c r="AV28" s="21">
        <v>102.3</v>
      </c>
      <c r="AW28" s="21">
        <v>112</v>
      </c>
    </row>
    <row r="29" spans="1:49" ht="24">
      <c r="A29" s="8" t="s">
        <v>96</v>
      </c>
      <c r="B29" s="21">
        <v>67</v>
      </c>
      <c r="C29" s="21">
        <v>89</v>
      </c>
      <c r="D29" s="21">
        <v>96.1</v>
      </c>
      <c r="E29" s="21">
        <v>82.1</v>
      </c>
      <c r="F29" s="21">
        <v>80.1</v>
      </c>
      <c r="G29" s="21">
        <v>79.9</v>
      </c>
      <c r="H29" s="21">
        <v>62.8</v>
      </c>
      <c r="I29" s="21">
        <v>95.8</v>
      </c>
      <c r="J29" s="21">
        <v>162.9</v>
      </c>
      <c r="K29" s="21">
        <v>121.8</v>
      </c>
      <c r="L29" s="21">
        <v>118</v>
      </c>
      <c r="M29" s="21">
        <v>128.5</v>
      </c>
      <c r="N29" s="21">
        <v>109.6</v>
      </c>
      <c r="O29" s="21">
        <v>91.9</v>
      </c>
      <c r="P29" s="21">
        <v>91.4</v>
      </c>
      <c r="Q29" s="21">
        <v>78.8</v>
      </c>
      <c r="R29" s="21">
        <v>85.8</v>
      </c>
      <c r="S29" s="21">
        <v>62.9</v>
      </c>
      <c r="T29" s="21">
        <v>67.7</v>
      </c>
      <c r="U29" s="21">
        <v>106.8</v>
      </c>
      <c r="V29" s="21">
        <v>150.9</v>
      </c>
      <c r="W29" s="21">
        <v>145.1</v>
      </c>
      <c r="X29" s="21">
        <v>119</v>
      </c>
      <c r="Y29" s="21">
        <v>115.4</v>
      </c>
      <c r="Z29" s="21">
        <v>116.3</v>
      </c>
      <c r="AA29" s="21">
        <v>90.4</v>
      </c>
      <c r="AB29" s="21">
        <v>100.9</v>
      </c>
      <c r="AC29" s="21">
        <v>83.1</v>
      </c>
      <c r="AD29" s="21">
        <v>92.8</v>
      </c>
      <c r="AE29" s="21">
        <v>70.8</v>
      </c>
      <c r="AF29" s="21">
        <v>83.2</v>
      </c>
      <c r="AG29" s="21">
        <v>103.3</v>
      </c>
      <c r="AH29" s="21">
        <v>133.7</v>
      </c>
      <c r="AI29" s="21">
        <v>119.9</v>
      </c>
      <c r="AJ29" s="21">
        <v>112</v>
      </c>
      <c r="AK29" s="21">
        <v>110</v>
      </c>
      <c r="AL29" s="21">
        <v>101.4</v>
      </c>
      <c r="AM29" s="21">
        <v>91</v>
      </c>
      <c r="AN29" s="21">
        <v>136.1</v>
      </c>
      <c r="AO29" s="21">
        <v>74.8</v>
      </c>
      <c r="AP29" s="21">
        <v>93.6</v>
      </c>
      <c r="AQ29" s="21">
        <v>75.4</v>
      </c>
      <c r="AR29" s="21">
        <v>64</v>
      </c>
      <c r="AS29" s="21">
        <v>69.1</v>
      </c>
      <c r="AT29" s="21">
        <v>205.6</v>
      </c>
      <c r="AU29" s="21">
        <v>140.8</v>
      </c>
      <c r="AV29" s="21">
        <v>113.5</v>
      </c>
      <c r="AW29" s="21">
        <v>104.6</v>
      </c>
    </row>
    <row r="30" spans="1:49" ht="24">
      <c r="A30" s="8" t="s">
        <v>135</v>
      </c>
      <c r="B30" s="21">
        <v>106.5</v>
      </c>
      <c r="C30" s="21">
        <v>89.9</v>
      </c>
      <c r="D30" s="21">
        <v>100.4</v>
      </c>
      <c r="E30" s="21">
        <v>79.7</v>
      </c>
      <c r="F30" s="21">
        <v>81.2</v>
      </c>
      <c r="G30" s="21">
        <v>85.7</v>
      </c>
      <c r="H30" s="21">
        <v>99</v>
      </c>
      <c r="I30" s="21">
        <v>103.8</v>
      </c>
      <c r="J30" s="21">
        <v>122.3</v>
      </c>
      <c r="K30" s="21">
        <v>119.6</v>
      </c>
      <c r="L30" s="21">
        <v>109.7</v>
      </c>
      <c r="M30" s="21">
        <v>119.2</v>
      </c>
      <c r="N30" s="21">
        <v>97.2</v>
      </c>
      <c r="O30" s="21">
        <v>93.5</v>
      </c>
      <c r="P30" s="21">
        <v>93.1</v>
      </c>
      <c r="Q30" s="21">
        <v>84</v>
      </c>
      <c r="R30" s="21">
        <v>85.3</v>
      </c>
      <c r="S30" s="21">
        <v>81.1</v>
      </c>
      <c r="T30" s="21">
        <v>98.9</v>
      </c>
      <c r="U30" s="21">
        <v>103.9</v>
      </c>
      <c r="V30" s="21">
        <v>114.3</v>
      </c>
      <c r="W30" s="21">
        <v>123.7</v>
      </c>
      <c r="X30" s="21">
        <v>110.5</v>
      </c>
      <c r="Y30" s="21">
        <v>107.3</v>
      </c>
      <c r="Z30" s="21">
        <v>108.8</v>
      </c>
      <c r="AA30" s="21">
        <v>100.6</v>
      </c>
      <c r="AB30" s="21">
        <v>94.2</v>
      </c>
      <c r="AC30" s="21">
        <v>83.2</v>
      </c>
      <c r="AD30" s="21">
        <v>83.8</v>
      </c>
      <c r="AE30" s="21">
        <v>83.8</v>
      </c>
      <c r="AF30" s="21">
        <v>102.4</v>
      </c>
      <c r="AG30" s="21">
        <v>101.6</v>
      </c>
      <c r="AH30" s="21">
        <v>113.5</v>
      </c>
      <c r="AI30" s="21">
        <v>119.4</v>
      </c>
      <c r="AJ30" s="21">
        <v>111.1</v>
      </c>
      <c r="AK30" s="21">
        <v>122.1</v>
      </c>
      <c r="AL30" s="21">
        <v>92.5</v>
      </c>
      <c r="AM30" s="21">
        <v>87.5</v>
      </c>
      <c r="AN30" s="21">
        <v>114.2</v>
      </c>
      <c r="AO30" s="21">
        <v>79.8</v>
      </c>
      <c r="AP30" s="21">
        <v>86.3</v>
      </c>
      <c r="AQ30" s="21">
        <v>80.5</v>
      </c>
      <c r="AR30" s="21">
        <v>101.4</v>
      </c>
      <c r="AS30" s="21">
        <v>101</v>
      </c>
      <c r="AT30" s="21">
        <v>112.7</v>
      </c>
      <c r="AU30" s="21">
        <v>127.1</v>
      </c>
      <c r="AV30" s="21">
        <v>101.2</v>
      </c>
      <c r="AW30" s="21">
        <v>114.3</v>
      </c>
    </row>
    <row r="31" spans="1:49" ht="12.75">
      <c r="A31" s="6" t="s">
        <v>32</v>
      </c>
      <c r="B31" s="21">
        <v>108.5</v>
      </c>
      <c r="C31" s="21">
        <v>90.1</v>
      </c>
      <c r="D31" s="21">
        <v>102.1</v>
      </c>
      <c r="E31" s="21">
        <v>92.8</v>
      </c>
      <c r="F31" s="21">
        <v>83.7</v>
      </c>
      <c r="G31" s="21">
        <v>95.1</v>
      </c>
      <c r="H31" s="21">
        <v>74.6</v>
      </c>
      <c r="I31" s="21">
        <v>146.1</v>
      </c>
      <c r="J31" s="21">
        <v>103.6</v>
      </c>
      <c r="K31" s="21">
        <v>113.8</v>
      </c>
      <c r="L31" s="21">
        <v>106.2</v>
      </c>
      <c r="M31" s="21">
        <v>117.4</v>
      </c>
      <c r="N31" s="21">
        <v>92.4</v>
      </c>
      <c r="O31" s="21">
        <v>93.3</v>
      </c>
      <c r="P31" s="21">
        <v>97.5</v>
      </c>
      <c r="Q31" s="21">
        <v>90.2</v>
      </c>
      <c r="R31" s="21">
        <v>85.7</v>
      </c>
      <c r="S31" s="21">
        <v>91.3</v>
      </c>
      <c r="T31" s="21">
        <v>100.8</v>
      </c>
      <c r="U31" s="21">
        <v>115.7</v>
      </c>
      <c r="V31" s="21">
        <v>99</v>
      </c>
      <c r="W31" s="21">
        <v>116</v>
      </c>
      <c r="X31" s="21">
        <v>101.5</v>
      </c>
      <c r="Y31" s="21">
        <v>102.2</v>
      </c>
      <c r="Z31" s="21">
        <v>104.3</v>
      </c>
      <c r="AA31" s="21">
        <v>107.1</v>
      </c>
      <c r="AB31" s="21">
        <v>85.3</v>
      </c>
      <c r="AC31" s="21">
        <v>95.2</v>
      </c>
      <c r="AD31" s="21">
        <v>80.8</v>
      </c>
      <c r="AE31" s="21">
        <v>85.9</v>
      </c>
      <c r="AF31" s="21">
        <v>120.7</v>
      </c>
      <c r="AG31" s="21">
        <v>95.7</v>
      </c>
      <c r="AH31" s="21">
        <v>112.9</v>
      </c>
      <c r="AI31" s="21">
        <v>113.5</v>
      </c>
      <c r="AJ31" s="21">
        <v>97.1</v>
      </c>
      <c r="AK31" s="21">
        <v>119.6</v>
      </c>
      <c r="AL31" s="21">
        <v>100.3</v>
      </c>
      <c r="AM31" s="21">
        <v>92</v>
      </c>
      <c r="AN31" s="21">
        <v>110.2</v>
      </c>
      <c r="AO31" s="21">
        <v>91.6</v>
      </c>
      <c r="AP31" s="21">
        <v>82.8</v>
      </c>
      <c r="AQ31" s="21">
        <v>88.4</v>
      </c>
      <c r="AR31" s="21">
        <v>107.1</v>
      </c>
      <c r="AS31" s="21">
        <v>101.7</v>
      </c>
      <c r="AT31" s="21">
        <v>104.2</v>
      </c>
      <c r="AU31" s="21">
        <v>116.5</v>
      </c>
      <c r="AV31" s="21">
        <v>94.2</v>
      </c>
      <c r="AW31" s="21">
        <v>115</v>
      </c>
    </row>
    <row r="32" spans="1:49" ht="12.75">
      <c r="A32" s="6" t="s">
        <v>33</v>
      </c>
      <c r="B32" s="21">
        <v>108.4</v>
      </c>
      <c r="C32" s="21">
        <v>103.5</v>
      </c>
      <c r="D32" s="21">
        <v>101.4</v>
      </c>
      <c r="E32" s="21">
        <v>48.2</v>
      </c>
      <c r="F32" s="21">
        <v>115</v>
      </c>
      <c r="G32" s="21">
        <v>117</v>
      </c>
      <c r="H32" s="21">
        <v>92.8</v>
      </c>
      <c r="I32" s="21">
        <v>98.5</v>
      </c>
      <c r="J32" s="21">
        <v>89.4</v>
      </c>
      <c r="K32" s="21">
        <v>159.6</v>
      </c>
      <c r="L32" s="21">
        <v>113.6</v>
      </c>
      <c r="M32" s="21">
        <v>112.8</v>
      </c>
      <c r="N32" s="21">
        <v>125.9</v>
      </c>
      <c r="O32" s="21">
        <v>97.1</v>
      </c>
      <c r="P32" s="21">
        <v>109.2</v>
      </c>
      <c r="Q32" s="21">
        <v>77.1</v>
      </c>
      <c r="R32" s="21">
        <v>89.5</v>
      </c>
      <c r="S32" s="21">
        <v>128</v>
      </c>
      <c r="T32" s="21">
        <v>104.1</v>
      </c>
      <c r="U32" s="21">
        <v>97.2</v>
      </c>
      <c r="V32" s="21">
        <v>89.9</v>
      </c>
      <c r="W32" s="21">
        <v>104.1</v>
      </c>
      <c r="X32" s="21">
        <v>132.1</v>
      </c>
      <c r="Y32" s="21">
        <v>105.9</v>
      </c>
      <c r="Z32" s="21">
        <v>98.8</v>
      </c>
      <c r="AA32" s="21">
        <v>94.4</v>
      </c>
      <c r="AB32" s="21">
        <v>103.7</v>
      </c>
      <c r="AC32" s="21">
        <v>68.1</v>
      </c>
      <c r="AD32" s="21">
        <v>93.3</v>
      </c>
      <c r="AE32" s="21">
        <v>124.1</v>
      </c>
      <c r="AF32" s="21">
        <v>103.5</v>
      </c>
      <c r="AG32" s="21">
        <v>102.7</v>
      </c>
      <c r="AH32" s="21">
        <v>89</v>
      </c>
      <c r="AI32" s="21">
        <v>98.2</v>
      </c>
      <c r="AJ32" s="21">
        <v>135.4</v>
      </c>
      <c r="AK32" s="21">
        <v>108.4</v>
      </c>
      <c r="AL32" s="21">
        <v>101.6</v>
      </c>
      <c r="AM32" s="21">
        <v>73.4</v>
      </c>
      <c r="AN32" s="21">
        <v>122.2</v>
      </c>
      <c r="AO32" s="21">
        <v>78.4</v>
      </c>
      <c r="AP32" s="21">
        <v>77.4</v>
      </c>
      <c r="AQ32" s="21">
        <v>139.9</v>
      </c>
      <c r="AR32" s="21">
        <v>86.3</v>
      </c>
      <c r="AS32" s="21">
        <v>89.1</v>
      </c>
      <c r="AT32" s="21">
        <v>100</v>
      </c>
      <c r="AU32" s="21">
        <v>106.1</v>
      </c>
      <c r="AV32" s="21">
        <v>146.3</v>
      </c>
      <c r="AW32" s="21">
        <v>106.7</v>
      </c>
    </row>
    <row r="33" spans="1:49" ht="12.75">
      <c r="A33" s="6" t="s">
        <v>34</v>
      </c>
      <c r="B33" s="21">
        <v>472.5</v>
      </c>
      <c r="C33" s="21">
        <v>90.1</v>
      </c>
      <c r="D33" s="21">
        <v>101.7</v>
      </c>
      <c r="E33" s="21">
        <v>90.8</v>
      </c>
      <c r="F33" s="21">
        <v>93.4</v>
      </c>
      <c r="G33" s="21">
        <v>89.4</v>
      </c>
      <c r="H33" s="21">
        <v>100.5</v>
      </c>
      <c r="I33" s="21">
        <v>106.4</v>
      </c>
      <c r="J33" s="21">
        <v>106.7</v>
      </c>
      <c r="K33" s="21">
        <v>116.2</v>
      </c>
      <c r="L33" s="21">
        <v>112.1</v>
      </c>
      <c r="M33" s="21">
        <v>113.3</v>
      </c>
      <c r="N33" s="21">
        <v>96.4</v>
      </c>
      <c r="O33" s="21">
        <v>86.3</v>
      </c>
      <c r="P33" s="21">
        <v>96.4</v>
      </c>
      <c r="Q33" s="21">
        <v>91.5</v>
      </c>
      <c r="R33" s="21">
        <v>91.7</v>
      </c>
      <c r="S33" s="21">
        <v>91.7</v>
      </c>
      <c r="T33" s="21">
        <v>102.2</v>
      </c>
      <c r="U33" s="21">
        <v>94.7</v>
      </c>
      <c r="V33" s="21">
        <v>104.5</v>
      </c>
      <c r="W33" s="21">
        <v>112.5</v>
      </c>
      <c r="X33" s="21">
        <v>106.2</v>
      </c>
      <c r="Y33" s="21">
        <v>112.2</v>
      </c>
      <c r="Z33" s="21">
        <v>105.2</v>
      </c>
      <c r="AA33" s="21">
        <v>101.4</v>
      </c>
      <c r="AB33" s="21">
        <v>92.5</v>
      </c>
      <c r="AC33" s="21">
        <v>80.1</v>
      </c>
      <c r="AD33" s="21">
        <v>95.5</v>
      </c>
      <c r="AE33" s="21">
        <v>83.8</v>
      </c>
      <c r="AF33" s="21">
        <v>92.4</v>
      </c>
      <c r="AG33" s="21">
        <v>112.7</v>
      </c>
      <c r="AH33" s="21">
        <v>100.3</v>
      </c>
      <c r="AI33" s="21">
        <v>127.8</v>
      </c>
      <c r="AJ33" s="21">
        <v>97.8</v>
      </c>
      <c r="AK33" s="21">
        <v>122.6</v>
      </c>
      <c r="AL33" s="21">
        <v>99.8</v>
      </c>
      <c r="AM33" s="21">
        <v>85.5</v>
      </c>
      <c r="AN33" s="21">
        <v>110</v>
      </c>
      <c r="AO33" s="21">
        <v>85.6</v>
      </c>
      <c r="AP33" s="21">
        <v>62</v>
      </c>
      <c r="AQ33" s="21">
        <v>98</v>
      </c>
      <c r="AR33" s="21">
        <v>101.7</v>
      </c>
      <c r="AS33" s="21">
        <v>102.7</v>
      </c>
      <c r="AT33" s="21">
        <v>119.9</v>
      </c>
      <c r="AU33" s="21">
        <v>133.6</v>
      </c>
      <c r="AV33" s="21">
        <v>104.4</v>
      </c>
      <c r="AW33" s="21">
        <v>114.1</v>
      </c>
    </row>
    <row r="34" spans="1:49" ht="12.75">
      <c r="A34" s="6" t="s">
        <v>35</v>
      </c>
      <c r="B34" s="21">
        <v>103.4</v>
      </c>
      <c r="C34" s="21">
        <v>90.2</v>
      </c>
      <c r="D34" s="21">
        <v>101.1</v>
      </c>
      <c r="E34" s="21">
        <v>81.8</v>
      </c>
      <c r="F34" s="21">
        <v>90.5</v>
      </c>
      <c r="G34" s="21">
        <v>82.4</v>
      </c>
      <c r="H34" s="21">
        <v>97.6</v>
      </c>
      <c r="I34" s="21">
        <v>102</v>
      </c>
      <c r="J34" s="21">
        <v>123.2</v>
      </c>
      <c r="K34" s="21">
        <v>114.9</v>
      </c>
      <c r="L34" s="21">
        <v>109.6</v>
      </c>
      <c r="M34" s="21">
        <v>114.5</v>
      </c>
      <c r="N34" s="21">
        <v>100.6</v>
      </c>
      <c r="O34" s="21">
        <v>96</v>
      </c>
      <c r="P34" s="21">
        <v>94.5</v>
      </c>
      <c r="Q34" s="21">
        <v>82.6</v>
      </c>
      <c r="R34" s="21">
        <v>94.9</v>
      </c>
      <c r="S34" s="21">
        <v>77.2</v>
      </c>
      <c r="T34" s="21">
        <v>98</v>
      </c>
      <c r="U34" s="21">
        <v>100.3</v>
      </c>
      <c r="V34" s="21">
        <v>103</v>
      </c>
      <c r="W34" s="21">
        <v>143.3</v>
      </c>
      <c r="X34" s="21">
        <v>106.3</v>
      </c>
      <c r="Y34" s="21">
        <v>108.7</v>
      </c>
      <c r="Z34" s="21">
        <v>103.9</v>
      </c>
      <c r="AA34" s="21">
        <v>98.5</v>
      </c>
      <c r="AB34" s="21">
        <v>94.3</v>
      </c>
      <c r="AC34" s="21">
        <v>89.4</v>
      </c>
      <c r="AD34" s="21">
        <v>83.8</v>
      </c>
      <c r="AE34" s="21">
        <v>77.1</v>
      </c>
      <c r="AF34" s="21">
        <v>102.6</v>
      </c>
      <c r="AG34" s="21">
        <v>95.6</v>
      </c>
      <c r="AH34" s="21">
        <v>119.5</v>
      </c>
      <c r="AI34" s="21">
        <v>117.2</v>
      </c>
      <c r="AJ34" s="21">
        <v>107.1</v>
      </c>
      <c r="AK34" s="21">
        <v>131.4</v>
      </c>
      <c r="AL34" s="21">
        <v>95.5</v>
      </c>
      <c r="AM34" s="21">
        <v>90.1</v>
      </c>
      <c r="AN34" s="21">
        <v>108.5</v>
      </c>
      <c r="AO34" s="21">
        <v>76.6</v>
      </c>
      <c r="AP34" s="21">
        <v>96.3</v>
      </c>
      <c r="AQ34" s="21">
        <v>69.4</v>
      </c>
      <c r="AR34" s="21">
        <v>106.2</v>
      </c>
      <c r="AS34" s="21">
        <v>100.5</v>
      </c>
      <c r="AT34" s="21">
        <v>114.4</v>
      </c>
      <c r="AU34" s="21">
        <v>134.9</v>
      </c>
      <c r="AV34" s="21">
        <v>102.9</v>
      </c>
      <c r="AW34" s="21">
        <v>113.2</v>
      </c>
    </row>
    <row r="35" spans="1:49" ht="12.75">
      <c r="A35" s="6" t="s">
        <v>36</v>
      </c>
      <c r="B35" s="21">
        <v>108.9</v>
      </c>
      <c r="C35" s="21">
        <v>91.2</v>
      </c>
      <c r="D35" s="21">
        <v>96</v>
      </c>
      <c r="E35" s="21">
        <v>83.3</v>
      </c>
      <c r="F35" s="21">
        <v>78.6</v>
      </c>
      <c r="G35" s="21">
        <v>95.3</v>
      </c>
      <c r="H35" s="21">
        <v>88.4</v>
      </c>
      <c r="I35" s="21">
        <v>97.8</v>
      </c>
      <c r="J35" s="21">
        <v>103.4</v>
      </c>
      <c r="K35" s="21">
        <v>150.5</v>
      </c>
      <c r="L35" s="21">
        <v>110.7</v>
      </c>
      <c r="M35" s="21">
        <v>126.7</v>
      </c>
      <c r="N35" s="21">
        <v>84.1</v>
      </c>
      <c r="O35" s="21">
        <v>105.7</v>
      </c>
      <c r="P35" s="21">
        <v>95.3</v>
      </c>
      <c r="Q35" s="21">
        <v>84.1</v>
      </c>
      <c r="R35" s="21">
        <v>78.2</v>
      </c>
      <c r="S35" s="21">
        <v>103</v>
      </c>
      <c r="T35" s="21">
        <v>81.7</v>
      </c>
      <c r="U35" s="21">
        <v>107</v>
      </c>
      <c r="V35" s="21">
        <v>106.7</v>
      </c>
      <c r="W35" s="21">
        <v>117.9</v>
      </c>
      <c r="X35" s="21">
        <v>116.1</v>
      </c>
      <c r="Y35" s="21">
        <v>105.8</v>
      </c>
      <c r="Z35" s="21">
        <v>115.3</v>
      </c>
      <c r="AA35" s="21">
        <v>100.8</v>
      </c>
      <c r="AB35" s="21">
        <v>90.7</v>
      </c>
      <c r="AC35" s="21">
        <v>93.5</v>
      </c>
      <c r="AD35" s="21">
        <v>79</v>
      </c>
      <c r="AE35" s="21">
        <v>90.2</v>
      </c>
      <c r="AF35" s="21">
        <v>112.9</v>
      </c>
      <c r="AG35" s="21">
        <v>96.7</v>
      </c>
      <c r="AH35" s="21">
        <v>114.8</v>
      </c>
      <c r="AI35" s="21">
        <v>104.6</v>
      </c>
      <c r="AJ35" s="21">
        <v>118.6</v>
      </c>
      <c r="AK35" s="21">
        <v>113.2</v>
      </c>
      <c r="AL35" s="21">
        <v>105.1</v>
      </c>
      <c r="AM35" s="21">
        <v>92.6</v>
      </c>
      <c r="AN35" s="21">
        <v>96.2</v>
      </c>
      <c r="AO35" s="21">
        <v>97.8</v>
      </c>
      <c r="AP35" s="21">
        <v>71.6</v>
      </c>
      <c r="AQ35" s="21">
        <v>78.8</v>
      </c>
      <c r="AR35" s="21">
        <v>83.2</v>
      </c>
      <c r="AS35" s="21">
        <v>109.4</v>
      </c>
      <c r="AT35" s="21">
        <v>140.5</v>
      </c>
      <c r="AU35" s="21">
        <v>112.5</v>
      </c>
      <c r="AV35" s="21">
        <v>109.7</v>
      </c>
      <c r="AW35" s="21">
        <v>112.8</v>
      </c>
    </row>
    <row r="36" spans="1:49" ht="12.75">
      <c r="A36" s="6" t="s">
        <v>37</v>
      </c>
      <c r="B36" s="21">
        <v>124.6</v>
      </c>
      <c r="C36" s="21">
        <v>93</v>
      </c>
      <c r="D36" s="21">
        <v>69.5</v>
      </c>
      <c r="E36" s="21">
        <v>74.7</v>
      </c>
      <c r="F36" s="21">
        <v>62.4</v>
      </c>
      <c r="G36" s="21">
        <v>109.8</v>
      </c>
      <c r="H36" s="21">
        <v>128</v>
      </c>
      <c r="I36" s="21">
        <v>112.3</v>
      </c>
      <c r="J36" s="21">
        <v>120</v>
      </c>
      <c r="K36" s="21">
        <v>112.8</v>
      </c>
      <c r="L36" s="21">
        <v>121.2</v>
      </c>
      <c r="M36" s="21">
        <v>118.3</v>
      </c>
      <c r="N36" s="21">
        <v>84.2</v>
      </c>
      <c r="O36" s="21">
        <v>114.8</v>
      </c>
      <c r="P36" s="21">
        <v>87.7</v>
      </c>
      <c r="Q36" s="21">
        <v>75.3</v>
      </c>
      <c r="R36" s="21">
        <v>56.4</v>
      </c>
      <c r="S36" s="21">
        <v>93.2</v>
      </c>
      <c r="T36" s="21">
        <v>108.8</v>
      </c>
      <c r="U36" s="21">
        <v>78.5</v>
      </c>
      <c r="V36" s="21">
        <v>188.7</v>
      </c>
      <c r="W36" s="21">
        <v>109.4</v>
      </c>
      <c r="X36" s="21">
        <v>129.6</v>
      </c>
      <c r="Y36" s="21">
        <v>87.9</v>
      </c>
      <c r="Z36" s="21">
        <v>116.6</v>
      </c>
      <c r="AA36" s="21">
        <v>123.4</v>
      </c>
      <c r="AB36" s="21">
        <v>81.8</v>
      </c>
      <c r="AC36" s="21">
        <v>69.2</v>
      </c>
      <c r="AD36" s="21">
        <v>59.6</v>
      </c>
      <c r="AE36" s="21">
        <v>92.2</v>
      </c>
      <c r="AF36" s="21">
        <v>137.4</v>
      </c>
      <c r="AG36" s="21">
        <v>96.3</v>
      </c>
      <c r="AH36" s="21">
        <v>83.2</v>
      </c>
      <c r="AI36" s="21">
        <v>171.4</v>
      </c>
      <c r="AJ36" s="21">
        <v>107.1</v>
      </c>
      <c r="AK36" s="21">
        <v>136.9</v>
      </c>
      <c r="AL36" s="21">
        <v>93.3</v>
      </c>
      <c r="AM36" s="21">
        <v>87.2</v>
      </c>
      <c r="AN36" s="21">
        <v>116.2</v>
      </c>
      <c r="AO36" s="21">
        <v>86.9</v>
      </c>
      <c r="AP36" s="21">
        <v>50.7</v>
      </c>
      <c r="AQ36" s="21">
        <v>102</v>
      </c>
      <c r="AR36" s="21">
        <v>25</v>
      </c>
      <c r="AS36" s="21">
        <v>487.6</v>
      </c>
      <c r="AT36" s="21">
        <v>127.4</v>
      </c>
      <c r="AU36" s="21">
        <v>108.2</v>
      </c>
      <c r="AV36" s="21">
        <v>92.1</v>
      </c>
      <c r="AW36" s="21">
        <v>117.7</v>
      </c>
    </row>
    <row r="37" spans="1:49" ht="12.75">
      <c r="A37" s="6" t="s">
        <v>38</v>
      </c>
      <c r="B37" s="21">
        <v>368.7</v>
      </c>
      <c r="C37" s="21">
        <v>88</v>
      </c>
      <c r="D37" s="21">
        <v>103.5</v>
      </c>
      <c r="E37" s="21">
        <v>75</v>
      </c>
      <c r="F37" s="21">
        <v>63</v>
      </c>
      <c r="G37" s="21">
        <v>77</v>
      </c>
      <c r="H37" s="21">
        <v>83</v>
      </c>
      <c r="I37" s="21">
        <v>103.7</v>
      </c>
      <c r="J37" s="21">
        <v>133.9</v>
      </c>
      <c r="K37" s="21">
        <v>158.9</v>
      </c>
      <c r="L37" s="21">
        <v>114</v>
      </c>
      <c r="M37" s="21">
        <v>141.5</v>
      </c>
      <c r="N37" s="21">
        <v>96.4</v>
      </c>
      <c r="O37" s="21">
        <v>96.4</v>
      </c>
      <c r="P37" s="21">
        <v>98.6</v>
      </c>
      <c r="Q37" s="21">
        <v>82.2</v>
      </c>
      <c r="R37" s="21">
        <v>75.5</v>
      </c>
      <c r="S37" s="21">
        <v>80.2</v>
      </c>
      <c r="T37" s="21">
        <v>78.9</v>
      </c>
      <c r="U37" s="21">
        <v>115.4</v>
      </c>
      <c r="V37" s="21">
        <v>127.2</v>
      </c>
      <c r="W37" s="21">
        <v>128.5</v>
      </c>
      <c r="X37" s="21">
        <v>128.4</v>
      </c>
      <c r="Y37" s="21">
        <v>100.4</v>
      </c>
      <c r="Z37" s="21">
        <v>102.9</v>
      </c>
      <c r="AA37" s="21">
        <v>125.9</v>
      </c>
      <c r="AB37" s="21">
        <v>87</v>
      </c>
      <c r="AC37" s="21">
        <v>81</v>
      </c>
      <c r="AD37" s="21">
        <v>62.6</v>
      </c>
      <c r="AE37" s="21">
        <v>79.4</v>
      </c>
      <c r="AF37" s="21">
        <v>104.7</v>
      </c>
      <c r="AG37" s="21">
        <v>83.5</v>
      </c>
      <c r="AH37" s="21">
        <v>133.6</v>
      </c>
      <c r="AI37" s="21">
        <v>159.8</v>
      </c>
      <c r="AJ37" s="21">
        <v>128.7</v>
      </c>
      <c r="AK37" s="21">
        <v>121.4</v>
      </c>
      <c r="AL37" s="21">
        <v>95</v>
      </c>
      <c r="AM37" s="21">
        <v>83.2</v>
      </c>
      <c r="AN37" s="21">
        <v>102.8</v>
      </c>
      <c r="AO37" s="21">
        <v>81.8</v>
      </c>
      <c r="AP37" s="21">
        <v>72.2</v>
      </c>
      <c r="AQ37" s="21">
        <v>62.4</v>
      </c>
      <c r="AR37" s="21">
        <v>109.6</v>
      </c>
      <c r="AS37" s="21">
        <v>111.1</v>
      </c>
      <c r="AT37" s="21">
        <v>115.5</v>
      </c>
      <c r="AU37" s="21">
        <v>143.5</v>
      </c>
      <c r="AV37" s="21">
        <v>109.7</v>
      </c>
      <c r="AW37" s="21">
        <v>103.8</v>
      </c>
    </row>
    <row r="38" spans="1:49" ht="24">
      <c r="A38" s="4" t="s">
        <v>108</v>
      </c>
      <c r="B38" s="20">
        <v>102</v>
      </c>
      <c r="C38" s="20">
        <v>89.1</v>
      </c>
      <c r="D38" s="20">
        <v>98.4</v>
      </c>
      <c r="E38" s="20">
        <v>72.3</v>
      </c>
      <c r="F38" s="20">
        <v>99.7</v>
      </c>
      <c r="G38" s="20">
        <v>97.8</v>
      </c>
      <c r="H38" s="20">
        <v>105.5</v>
      </c>
      <c r="I38" s="20">
        <v>103.1</v>
      </c>
      <c r="J38" s="20">
        <v>90.6</v>
      </c>
      <c r="K38" s="20">
        <v>123.8</v>
      </c>
      <c r="L38" s="20">
        <v>108</v>
      </c>
      <c r="M38" s="20">
        <v>115.4</v>
      </c>
      <c r="N38" s="20">
        <v>105.1</v>
      </c>
      <c r="O38" s="20">
        <v>99.6</v>
      </c>
      <c r="P38" s="20">
        <v>86.4</v>
      </c>
      <c r="Q38" s="20">
        <v>79.1</v>
      </c>
      <c r="R38" s="20">
        <v>81.6</v>
      </c>
      <c r="S38" s="20">
        <v>92.2</v>
      </c>
      <c r="T38" s="20">
        <v>115.8</v>
      </c>
      <c r="U38" s="20">
        <v>96.6</v>
      </c>
      <c r="V38" s="20">
        <v>99.1</v>
      </c>
      <c r="W38" s="20">
        <v>117.7</v>
      </c>
      <c r="X38" s="20">
        <v>127.6</v>
      </c>
      <c r="Y38" s="20">
        <v>102.8</v>
      </c>
      <c r="Z38" s="20">
        <v>99.5</v>
      </c>
      <c r="AA38" s="20">
        <v>107.5</v>
      </c>
      <c r="AB38" s="20">
        <v>93.9</v>
      </c>
      <c r="AC38" s="20">
        <v>75.9</v>
      </c>
      <c r="AD38" s="20">
        <v>84.1</v>
      </c>
      <c r="AE38" s="20">
        <v>92.5</v>
      </c>
      <c r="AF38" s="20">
        <v>118.1</v>
      </c>
      <c r="AG38" s="20">
        <v>96.1</v>
      </c>
      <c r="AH38" s="20">
        <v>102.1</v>
      </c>
      <c r="AI38" s="20">
        <v>115.2</v>
      </c>
      <c r="AJ38" s="20">
        <v>121.5</v>
      </c>
      <c r="AK38" s="20">
        <v>124</v>
      </c>
      <c r="AL38" s="20">
        <v>92.7</v>
      </c>
      <c r="AM38" s="20">
        <v>88.7</v>
      </c>
      <c r="AN38" s="20">
        <v>106.1</v>
      </c>
      <c r="AO38" s="20">
        <v>80.9</v>
      </c>
      <c r="AP38" s="20">
        <v>89.2</v>
      </c>
      <c r="AQ38" s="20">
        <v>97.9</v>
      </c>
      <c r="AR38" s="20">
        <v>100.8</v>
      </c>
      <c r="AS38" s="20">
        <v>95</v>
      </c>
      <c r="AT38" s="20">
        <v>98.6</v>
      </c>
      <c r="AU38" s="20">
        <v>116.7</v>
      </c>
      <c r="AV38" s="20">
        <v>115</v>
      </c>
      <c r="AW38" s="20">
        <v>120.1</v>
      </c>
    </row>
    <row r="39" spans="1:49" ht="12.75">
      <c r="A39" s="6" t="s">
        <v>39</v>
      </c>
      <c r="B39" s="21">
        <v>121.7</v>
      </c>
      <c r="C39" s="21">
        <v>95.1</v>
      </c>
      <c r="D39" s="21">
        <v>93.3</v>
      </c>
      <c r="E39" s="21">
        <v>62.3</v>
      </c>
      <c r="F39" s="21">
        <v>82.7</v>
      </c>
      <c r="G39" s="21">
        <v>89.9</v>
      </c>
      <c r="H39" s="21">
        <v>85</v>
      </c>
      <c r="I39" s="21">
        <v>67.2</v>
      </c>
      <c r="J39" s="21">
        <v>68.9</v>
      </c>
      <c r="K39" s="21">
        <v>207.5</v>
      </c>
      <c r="L39" s="21">
        <v>214.9</v>
      </c>
      <c r="M39" s="21">
        <v>111.8</v>
      </c>
      <c r="N39" s="21">
        <v>85.4</v>
      </c>
      <c r="O39" s="21">
        <v>117.6</v>
      </c>
      <c r="P39" s="21">
        <v>107</v>
      </c>
      <c r="Q39" s="21">
        <v>81.2</v>
      </c>
      <c r="R39" s="21">
        <v>58.5</v>
      </c>
      <c r="S39" s="21">
        <v>109.5</v>
      </c>
      <c r="T39" s="21">
        <v>102.1</v>
      </c>
      <c r="U39" s="21">
        <v>62.7</v>
      </c>
      <c r="V39" s="21">
        <v>68.4</v>
      </c>
      <c r="W39" s="21">
        <v>151.9</v>
      </c>
      <c r="X39" s="21">
        <v>227.1</v>
      </c>
      <c r="Y39" s="21">
        <v>109.9</v>
      </c>
      <c r="Z39" s="21">
        <v>101.5</v>
      </c>
      <c r="AA39" s="21">
        <v>109.3</v>
      </c>
      <c r="AB39" s="21">
        <v>91.7</v>
      </c>
      <c r="AC39" s="21">
        <v>91.9</v>
      </c>
      <c r="AD39" s="21">
        <v>50.2</v>
      </c>
      <c r="AE39" s="21">
        <v>81.2</v>
      </c>
      <c r="AF39" s="21">
        <v>87.8</v>
      </c>
      <c r="AG39" s="21">
        <v>87.7</v>
      </c>
      <c r="AH39" s="21">
        <v>73.4</v>
      </c>
      <c r="AI39" s="21">
        <v>134.8</v>
      </c>
      <c r="AJ39" s="21">
        <v>244.5</v>
      </c>
      <c r="AK39" s="21">
        <v>138.6</v>
      </c>
      <c r="AL39" s="21">
        <v>84.6</v>
      </c>
      <c r="AM39" s="21">
        <v>87</v>
      </c>
      <c r="AN39" s="21">
        <v>98.3</v>
      </c>
      <c r="AO39" s="21">
        <v>73.7</v>
      </c>
      <c r="AP39" s="21">
        <v>79.7</v>
      </c>
      <c r="AQ39" s="21">
        <v>101.3</v>
      </c>
      <c r="AR39" s="21">
        <v>92.2</v>
      </c>
      <c r="AS39" s="21">
        <v>76.6</v>
      </c>
      <c r="AT39" s="21">
        <v>101.4</v>
      </c>
      <c r="AU39" s="21">
        <v>114.8</v>
      </c>
      <c r="AV39" s="21">
        <v>173.8</v>
      </c>
      <c r="AW39" s="21">
        <v>132.3</v>
      </c>
    </row>
    <row r="40" spans="1:49" ht="12.75">
      <c r="A40" s="6" t="s">
        <v>43</v>
      </c>
      <c r="B40" s="21">
        <v>78.7</v>
      </c>
      <c r="C40" s="21">
        <v>115.1</v>
      </c>
      <c r="D40" s="21">
        <v>97.4</v>
      </c>
      <c r="E40" s="21">
        <v>71.1</v>
      </c>
      <c r="F40" s="21">
        <v>16</v>
      </c>
      <c r="G40" s="21">
        <v>66.3</v>
      </c>
      <c r="H40" s="21">
        <v>93.5</v>
      </c>
      <c r="I40" s="21">
        <v>117.1</v>
      </c>
      <c r="J40" s="21">
        <v>106.2</v>
      </c>
      <c r="K40" s="21">
        <v>489.3</v>
      </c>
      <c r="L40" s="21">
        <v>702</v>
      </c>
      <c r="M40" s="21">
        <v>129.5</v>
      </c>
      <c r="N40" s="21">
        <v>30.7</v>
      </c>
      <c r="O40" s="21">
        <v>100.5</v>
      </c>
      <c r="P40" s="21">
        <v>86.1</v>
      </c>
      <c r="Q40" s="21">
        <v>57.5</v>
      </c>
      <c r="R40" s="21">
        <v>19.6</v>
      </c>
      <c r="S40" s="21">
        <v>136.9</v>
      </c>
      <c r="T40" s="21">
        <v>73.8</v>
      </c>
      <c r="U40" s="21">
        <v>151.7</v>
      </c>
      <c r="V40" s="21">
        <v>68.9</v>
      </c>
      <c r="W40" s="21">
        <v>202.7</v>
      </c>
      <c r="X40" s="21">
        <v>322</v>
      </c>
      <c r="Y40" s="21">
        <v>128.3</v>
      </c>
      <c r="Z40" s="21">
        <v>100</v>
      </c>
      <c r="AA40" s="21">
        <v>100.4</v>
      </c>
      <c r="AB40" s="21">
        <v>79</v>
      </c>
      <c r="AC40" s="21">
        <v>55.3</v>
      </c>
      <c r="AD40" s="21">
        <v>17.7</v>
      </c>
      <c r="AE40" s="21">
        <v>88.8</v>
      </c>
      <c r="AF40" s="21">
        <v>115.4</v>
      </c>
      <c r="AG40" s="21">
        <v>100.5</v>
      </c>
      <c r="AH40" s="21">
        <v>77.9</v>
      </c>
      <c r="AI40" s="21">
        <v>473.5</v>
      </c>
      <c r="AJ40" s="21">
        <v>228.8</v>
      </c>
      <c r="AK40" s="21">
        <v>179.3</v>
      </c>
      <c r="AL40" s="21">
        <v>92</v>
      </c>
      <c r="AM40" s="21">
        <v>81.2</v>
      </c>
      <c r="AN40" s="21">
        <v>86.9</v>
      </c>
      <c r="AO40" s="21">
        <v>69.4</v>
      </c>
      <c r="AP40" s="21">
        <v>11.9</v>
      </c>
      <c r="AQ40" s="21">
        <v>103</v>
      </c>
      <c r="AR40" s="21">
        <v>100</v>
      </c>
      <c r="AS40" s="21">
        <v>88.2</v>
      </c>
      <c r="AT40" s="21">
        <v>100</v>
      </c>
      <c r="AU40" s="21">
        <v>660</v>
      </c>
      <c r="AV40" s="21">
        <v>164.1</v>
      </c>
      <c r="AW40" s="21">
        <v>130.5</v>
      </c>
    </row>
    <row r="41" spans="1:49" ht="12.75">
      <c r="A41" s="6" t="s">
        <v>47</v>
      </c>
      <c r="B41" s="21">
        <v>101.5</v>
      </c>
      <c r="C41" s="21">
        <v>88.9</v>
      </c>
      <c r="D41" s="21">
        <v>101.3</v>
      </c>
      <c r="E41" s="21">
        <v>75.7</v>
      </c>
      <c r="F41" s="21">
        <v>84.4</v>
      </c>
      <c r="G41" s="21">
        <v>112.1</v>
      </c>
      <c r="H41" s="21">
        <v>100.9</v>
      </c>
      <c r="I41" s="21">
        <v>112.3</v>
      </c>
      <c r="J41" s="21">
        <v>83.1</v>
      </c>
      <c r="K41" s="21">
        <v>108.7</v>
      </c>
      <c r="L41" s="21">
        <v>102.3</v>
      </c>
      <c r="M41" s="21">
        <v>120.3</v>
      </c>
      <c r="N41" s="21">
        <v>105.4</v>
      </c>
      <c r="O41" s="21">
        <v>102.3</v>
      </c>
      <c r="P41" s="21">
        <v>69.2</v>
      </c>
      <c r="Q41" s="21">
        <v>88.4</v>
      </c>
      <c r="R41" s="21">
        <v>75.5</v>
      </c>
      <c r="S41" s="21">
        <v>103.7</v>
      </c>
      <c r="T41" s="21">
        <v>107.5</v>
      </c>
      <c r="U41" s="21">
        <v>93.2</v>
      </c>
      <c r="V41" s="21">
        <v>92.4</v>
      </c>
      <c r="W41" s="21">
        <v>120.7</v>
      </c>
      <c r="X41" s="21">
        <v>129</v>
      </c>
      <c r="Y41" s="21">
        <v>108</v>
      </c>
      <c r="Z41" s="21">
        <v>86.2</v>
      </c>
      <c r="AA41" s="21">
        <v>116.1</v>
      </c>
      <c r="AB41" s="21">
        <v>100.4</v>
      </c>
      <c r="AC41" s="21">
        <v>81.1</v>
      </c>
      <c r="AD41" s="21">
        <v>83.7</v>
      </c>
      <c r="AE41" s="21">
        <v>95.6</v>
      </c>
      <c r="AF41" s="21">
        <v>122.5</v>
      </c>
      <c r="AG41" s="21">
        <v>107.5</v>
      </c>
      <c r="AH41" s="21">
        <v>103.8</v>
      </c>
      <c r="AI41" s="21">
        <v>97.9</v>
      </c>
      <c r="AJ41" s="21">
        <v>131.3</v>
      </c>
      <c r="AK41" s="21">
        <v>116.2</v>
      </c>
      <c r="AL41" s="21">
        <v>96.2</v>
      </c>
      <c r="AM41" s="21">
        <v>87</v>
      </c>
      <c r="AN41" s="21">
        <v>102.6</v>
      </c>
      <c r="AO41" s="21">
        <v>72</v>
      </c>
      <c r="AP41" s="21">
        <v>98.9</v>
      </c>
      <c r="AQ41" s="21">
        <v>98.6</v>
      </c>
      <c r="AR41" s="21">
        <v>99.1</v>
      </c>
      <c r="AS41" s="21">
        <v>98.9</v>
      </c>
      <c r="AT41" s="21">
        <v>89.6</v>
      </c>
      <c r="AU41" s="21">
        <v>127.2</v>
      </c>
      <c r="AV41" s="21">
        <v>129.7</v>
      </c>
      <c r="AW41" s="21">
        <v>117.8</v>
      </c>
    </row>
    <row r="42" spans="1:49" ht="12.75">
      <c r="A42" s="6" t="s">
        <v>49</v>
      </c>
      <c r="B42" s="21">
        <v>93</v>
      </c>
      <c r="C42" s="21">
        <v>89.2</v>
      </c>
      <c r="D42" s="21">
        <v>94.5</v>
      </c>
      <c r="E42" s="21">
        <v>78</v>
      </c>
      <c r="F42" s="21">
        <v>92.3</v>
      </c>
      <c r="G42" s="21">
        <v>97.1</v>
      </c>
      <c r="H42" s="21">
        <v>97.7</v>
      </c>
      <c r="I42" s="21">
        <v>99.8</v>
      </c>
      <c r="J42" s="21">
        <v>97.1</v>
      </c>
      <c r="K42" s="21">
        <v>120.1</v>
      </c>
      <c r="L42" s="21">
        <v>114.7</v>
      </c>
      <c r="M42" s="21">
        <v>112.6</v>
      </c>
      <c r="N42" s="21">
        <v>106.7</v>
      </c>
      <c r="O42" s="21">
        <v>94.9</v>
      </c>
      <c r="P42" s="21">
        <v>95</v>
      </c>
      <c r="Q42" s="21">
        <v>81.3</v>
      </c>
      <c r="R42" s="21">
        <v>85.2</v>
      </c>
      <c r="S42" s="21">
        <v>100.2</v>
      </c>
      <c r="T42" s="21">
        <v>100.8</v>
      </c>
      <c r="U42" s="21">
        <v>96.7</v>
      </c>
      <c r="V42" s="21">
        <v>106.1</v>
      </c>
      <c r="W42" s="21">
        <v>111.8</v>
      </c>
      <c r="X42" s="21">
        <v>132.6</v>
      </c>
      <c r="Y42" s="21">
        <v>118.7</v>
      </c>
      <c r="Z42" s="21">
        <v>98.9</v>
      </c>
      <c r="AA42" s="21">
        <v>107.2</v>
      </c>
      <c r="AB42" s="21">
        <v>91.8</v>
      </c>
      <c r="AC42" s="21">
        <v>65.4</v>
      </c>
      <c r="AD42" s="21">
        <v>88.2</v>
      </c>
      <c r="AE42" s="21">
        <v>100.7</v>
      </c>
      <c r="AF42" s="21">
        <v>104.2</v>
      </c>
      <c r="AG42" s="21">
        <v>93.7</v>
      </c>
      <c r="AH42" s="21">
        <v>97.5</v>
      </c>
      <c r="AI42" s="21">
        <v>123.4</v>
      </c>
      <c r="AJ42" s="21">
        <v>129.7</v>
      </c>
      <c r="AK42" s="21">
        <v>123.3</v>
      </c>
      <c r="AL42" s="21">
        <v>90.3</v>
      </c>
      <c r="AM42" s="21">
        <v>89.1</v>
      </c>
      <c r="AN42" s="21">
        <v>91.2</v>
      </c>
      <c r="AO42" s="21">
        <v>87.4</v>
      </c>
      <c r="AP42" s="21">
        <v>81.1</v>
      </c>
      <c r="AQ42" s="21">
        <v>109.2</v>
      </c>
      <c r="AR42" s="21">
        <v>131.5</v>
      </c>
      <c r="AS42" s="21">
        <v>65.7</v>
      </c>
      <c r="AT42" s="21">
        <v>101.5</v>
      </c>
      <c r="AU42" s="21">
        <v>131.3</v>
      </c>
      <c r="AV42" s="21">
        <v>110</v>
      </c>
      <c r="AW42" s="21">
        <v>127.2</v>
      </c>
    </row>
    <row r="43" spans="1:49" ht="12.75">
      <c r="A43" s="6" t="s">
        <v>50</v>
      </c>
      <c r="B43" s="21">
        <v>104.9</v>
      </c>
      <c r="C43" s="21">
        <v>85.5</v>
      </c>
      <c r="D43" s="21">
        <v>98</v>
      </c>
      <c r="E43" s="21">
        <v>87.3</v>
      </c>
      <c r="F43" s="21">
        <v>118.6</v>
      </c>
      <c r="G43" s="21">
        <v>69.3</v>
      </c>
      <c r="H43" s="21">
        <v>89.9</v>
      </c>
      <c r="I43" s="21">
        <v>103.5</v>
      </c>
      <c r="J43" s="21">
        <v>93.9</v>
      </c>
      <c r="K43" s="21">
        <v>123</v>
      </c>
      <c r="L43" s="21">
        <v>107.2</v>
      </c>
      <c r="M43" s="21">
        <v>118.6</v>
      </c>
      <c r="N43" s="21">
        <v>108.7</v>
      </c>
      <c r="O43" s="21">
        <v>97.2</v>
      </c>
      <c r="P43" s="21">
        <v>97.2</v>
      </c>
      <c r="Q43" s="21">
        <v>87.9</v>
      </c>
      <c r="R43" s="21">
        <v>113.8</v>
      </c>
      <c r="S43" s="21">
        <v>64.3</v>
      </c>
      <c r="T43" s="21">
        <v>103</v>
      </c>
      <c r="U43" s="21">
        <v>102.3</v>
      </c>
      <c r="V43" s="21">
        <v>98.9</v>
      </c>
      <c r="W43" s="21">
        <v>115.8</v>
      </c>
      <c r="X43" s="21">
        <v>124.9</v>
      </c>
      <c r="Y43" s="21">
        <v>109.9</v>
      </c>
      <c r="Z43" s="21">
        <v>105.9</v>
      </c>
      <c r="AA43" s="21">
        <v>97.9</v>
      </c>
      <c r="AB43" s="21">
        <v>93.4</v>
      </c>
      <c r="AC43" s="21">
        <v>76.3</v>
      </c>
      <c r="AD43" s="21">
        <v>120.6</v>
      </c>
      <c r="AE43" s="21">
        <v>89.7</v>
      </c>
      <c r="AF43" s="21">
        <v>82.8</v>
      </c>
      <c r="AG43" s="21">
        <v>98.5</v>
      </c>
      <c r="AH43" s="21">
        <v>94</v>
      </c>
      <c r="AI43" s="21">
        <v>113.4</v>
      </c>
      <c r="AJ43" s="21">
        <v>138.9</v>
      </c>
      <c r="AK43" s="21">
        <v>127</v>
      </c>
      <c r="AL43" s="21">
        <v>89.2</v>
      </c>
      <c r="AM43" s="21">
        <v>89.4</v>
      </c>
      <c r="AN43" s="21">
        <v>107</v>
      </c>
      <c r="AO43" s="21">
        <v>93.4</v>
      </c>
      <c r="AP43" s="21">
        <v>95.9</v>
      </c>
      <c r="AQ43" s="21">
        <v>92.7</v>
      </c>
      <c r="AR43" s="21">
        <v>75.3</v>
      </c>
      <c r="AS43" s="21">
        <v>94.8</v>
      </c>
      <c r="AT43" s="21">
        <v>100.8</v>
      </c>
      <c r="AU43" s="21">
        <v>121.1</v>
      </c>
      <c r="AV43" s="21">
        <v>113.6</v>
      </c>
      <c r="AW43" s="21">
        <v>122.5</v>
      </c>
    </row>
    <row r="44" spans="1:49" ht="12.75">
      <c r="A44" s="6" t="s">
        <v>51</v>
      </c>
      <c r="B44" s="21">
        <v>102.7</v>
      </c>
      <c r="C44" s="21">
        <v>90.3</v>
      </c>
      <c r="D44" s="21">
        <v>97.4</v>
      </c>
      <c r="E44" s="21">
        <v>61.5</v>
      </c>
      <c r="F44" s="21">
        <v>105.7</v>
      </c>
      <c r="G44" s="21">
        <v>110.7</v>
      </c>
      <c r="H44" s="21">
        <v>119.3</v>
      </c>
      <c r="I44" s="21">
        <v>97.4</v>
      </c>
      <c r="J44" s="21">
        <v>95.5</v>
      </c>
      <c r="K44" s="21">
        <v>135</v>
      </c>
      <c r="L44" s="21">
        <v>102.9</v>
      </c>
      <c r="M44" s="21">
        <v>110.4</v>
      </c>
      <c r="N44" s="21">
        <v>110.4</v>
      </c>
      <c r="O44" s="21">
        <v>99.1</v>
      </c>
      <c r="P44" s="21">
        <v>97.1</v>
      </c>
      <c r="Q44" s="21">
        <v>69.2</v>
      </c>
      <c r="R44" s="21">
        <v>71.7</v>
      </c>
      <c r="S44" s="21">
        <v>102.6</v>
      </c>
      <c r="T44" s="21">
        <v>133.3</v>
      </c>
      <c r="U44" s="21">
        <v>97.3</v>
      </c>
      <c r="V44" s="21">
        <v>103.4</v>
      </c>
      <c r="W44" s="21">
        <v>116.9</v>
      </c>
      <c r="X44" s="21">
        <v>124.8</v>
      </c>
      <c r="Y44" s="21">
        <v>94</v>
      </c>
      <c r="Z44" s="21">
        <v>106.3</v>
      </c>
      <c r="AA44" s="21">
        <v>107</v>
      </c>
      <c r="AB44" s="21">
        <v>90.7</v>
      </c>
      <c r="AC44" s="21">
        <v>73.7</v>
      </c>
      <c r="AD44" s="21">
        <v>69.8</v>
      </c>
      <c r="AE44" s="21">
        <v>90.6</v>
      </c>
      <c r="AF44" s="21">
        <v>144</v>
      </c>
      <c r="AG44" s="21">
        <v>86.1</v>
      </c>
      <c r="AH44" s="21">
        <v>105.7</v>
      </c>
      <c r="AI44" s="21">
        <v>130.4</v>
      </c>
      <c r="AJ44" s="21">
        <v>104.8</v>
      </c>
      <c r="AK44" s="21">
        <v>128</v>
      </c>
      <c r="AL44" s="21">
        <v>92.4</v>
      </c>
      <c r="AM44" s="21">
        <v>89.9</v>
      </c>
      <c r="AN44" s="21">
        <v>111.5</v>
      </c>
      <c r="AO44" s="21">
        <v>81</v>
      </c>
      <c r="AP44" s="21">
        <v>82.1</v>
      </c>
      <c r="AQ44" s="21">
        <v>98.9</v>
      </c>
      <c r="AR44" s="21">
        <v>112.4</v>
      </c>
      <c r="AS44" s="21">
        <v>98.4</v>
      </c>
      <c r="AT44" s="21">
        <v>103.2</v>
      </c>
      <c r="AU44" s="21">
        <v>106.3</v>
      </c>
      <c r="AV44" s="21">
        <v>105</v>
      </c>
      <c r="AW44" s="21">
        <v>119.5</v>
      </c>
    </row>
    <row r="45" spans="1:49" ht="24">
      <c r="A45" s="4" t="s">
        <v>109</v>
      </c>
      <c r="B45" s="20">
        <v>105</v>
      </c>
      <c r="C45" s="20">
        <v>87.7</v>
      </c>
      <c r="D45" s="20">
        <v>93.1</v>
      </c>
      <c r="E45" s="20">
        <v>80.2</v>
      </c>
      <c r="F45" s="20">
        <v>85.9</v>
      </c>
      <c r="G45" s="20">
        <v>102.3</v>
      </c>
      <c r="H45" s="20">
        <v>117.6</v>
      </c>
      <c r="I45" s="20">
        <v>113.2</v>
      </c>
      <c r="J45" s="20">
        <v>87.1</v>
      </c>
      <c r="K45" s="20">
        <v>116.5</v>
      </c>
      <c r="L45" s="20">
        <v>99.6</v>
      </c>
      <c r="M45" s="20">
        <v>112.9</v>
      </c>
      <c r="N45" s="20">
        <v>102.9</v>
      </c>
      <c r="O45" s="20">
        <v>101.1</v>
      </c>
      <c r="P45" s="20">
        <v>96.5</v>
      </c>
      <c r="Q45" s="20">
        <v>87.3</v>
      </c>
      <c r="R45" s="20">
        <v>86.6</v>
      </c>
      <c r="S45" s="20">
        <v>105.6</v>
      </c>
      <c r="T45" s="20">
        <v>114.2</v>
      </c>
      <c r="U45" s="20">
        <v>93.1</v>
      </c>
      <c r="V45" s="20">
        <v>87.7</v>
      </c>
      <c r="W45" s="20">
        <v>116.4</v>
      </c>
      <c r="X45" s="20">
        <v>140.1</v>
      </c>
      <c r="Y45" s="20">
        <v>98.2</v>
      </c>
      <c r="Z45" s="20">
        <v>102.2</v>
      </c>
      <c r="AA45" s="20">
        <v>107.3</v>
      </c>
      <c r="AB45" s="20">
        <v>92.7</v>
      </c>
      <c r="AC45" s="20">
        <v>65.8</v>
      </c>
      <c r="AD45" s="20">
        <v>104.3</v>
      </c>
      <c r="AE45" s="20">
        <v>105.6</v>
      </c>
      <c r="AF45" s="20">
        <v>109.8</v>
      </c>
      <c r="AG45" s="20">
        <v>111.2</v>
      </c>
      <c r="AH45" s="20">
        <v>76.7</v>
      </c>
      <c r="AI45" s="20">
        <v>103.6</v>
      </c>
      <c r="AJ45" s="20">
        <v>118.6</v>
      </c>
      <c r="AK45" s="20">
        <v>119.3</v>
      </c>
      <c r="AL45" s="20">
        <v>97.9</v>
      </c>
      <c r="AM45" s="20">
        <v>78.5</v>
      </c>
      <c r="AN45" s="20">
        <v>104.3</v>
      </c>
      <c r="AO45" s="20">
        <v>88</v>
      </c>
      <c r="AP45" s="20">
        <v>96.9</v>
      </c>
      <c r="AQ45" s="20">
        <v>104.4</v>
      </c>
      <c r="AR45" s="20">
        <v>121</v>
      </c>
      <c r="AS45" s="20">
        <v>91.3</v>
      </c>
      <c r="AT45" s="20">
        <v>94</v>
      </c>
      <c r="AU45" s="20">
        <v>112</v>
      </c>
      <c r="AV45" s="20">
        <v>99.4</v>
      </c>
      <c r="AW45" s="20">
        <v>125.3</v>
      </c>
    </row>
    <row r="46" spans="1:49" ht="12.75">
      <c r="A46" s="6" t="s">
        <v>40</v>
      </c>
      <c r="B46" s="21">
        <v>124.5</v>
      </c>
      <c r="C46" s="21">
        <v>92.4</v>
      </c>
      <c r="D46" s="21">
        <v>112.1</v>
      </c>
      <c r="E46" s="21">
        <v>73.9</v>
      </c>
      <c r="F46" s="21">
        <v>89</v>
      </c>
      <c r="G46" s="21">
        <v>108.7</v>
      </c>
      <c r="H46" s="21">
        <v>83.7</v>
      </c>
      <c r="I46" s="21">
        <v>63.6</v>
      </c>
      <c r="J46" s="21">
        <v>62</v>
      </c>
      <c r="K46" s="21">
        <v>132</v>
      </c>
      <c r="L46" s="21">
        <v>165.6</v>
      </c>
      <c r="M46" s="21">
        <v>122.8</v>
      </c>
      <c r="N46" s="21">
        <v>126.7</v>
      </c>
      <c r="O46" s="21">
        <v>98.5</v>
      </c>
      <c r="P46" s="21">
        <v>81.4</v>
      </c>
      <c r="Q46" s="21">
        <v>67.2</v>
      </c>
      <c r="R46" s="21">
        <v>100</v>
      </c>
      <c r="S46" s="21">
        <v>123.4</v>
      </c>
      <c r="T46" s="21">
        <v>93</v>
      </c>
      <c r="U46" s="21">
        <v>82</v>
      </c>
      <c r="V46" s="21">
        <v>87.4</v>
      </c>
      <c r="W46" s="21">
        <v>102.4</v>
      </c>
      <c r="X46" s="21">
        <v>192.4</v>
      </c>
      <c r="Y46" s="21">
        <v>101.9</v>
      </c>
      <c r="Z46" s="21">
        <v>110.5</v>
      </c>
      <c r="AA46" s="21">
        <v>99</v>
      </c>
      <c r="AB46" s="21">
        <v>109.8</v>
      </c>
      <c r="AC46" s="21">
        <v>61.5</v>
      </c>
      <c r="AD46" s="21">
        <v>92.4</v>
      </c>
      <c r="AE46" s="21">
        <v>81</v>
      </c>
      <c r="AF46" s="21">
        <v>116</v>
      </c>
      <c r="AG46" s="21">
        <v>72.4</v>
      </c>
      <c r="AH46" s="21">
        <v>87</v>
      </c>
      <c r="AI46" s="21">
        <v>113.4</v>
      </c>
      <c r="AJ46" s="21">
        <v>164.2</v>
      </c>
      <c r="AK46" s="21">
        <v>154.8</v>
      </c>
      <c r="AL46" s="21">
        <v>101.5</v>
      </c>
      <c r="AM46" s="21">
        <v>100.3</v>
      </c>
      <c r="AN46" s="21">
        <v>107.1</v>
      </c>
      <c r="AO46" s="21">
        <v>70.3</v>
      </c>
      <c r="AP46" s="21">
        <v>91.6</v>
      </c>
      <c r="AQ46" s="21">
        <v>82.8</v>
      </c>
      <c r="AR46" s="21">
        <v>106</v>
      </c>
      <c r="AS46" s="21">
        <v>105.3</v>
      </c>
      <c r="AT46" s="21">
        <v>84.3</v>
      </c>
      <c r="AU46" s="21">
        <v>110.3</v>
      </c>
      <c r="AV46" s="21">
        <v>106</v>
      </c>
      <c r="AW46" s="21">
        <v>151.2</v>
      </c>
    </row>
    <row r="47" spans="1:49" ht="12.75">
      <c r="A47" s="6" t="s">
        <v>41</v>
      </c>
      <c r="B47" s="21">
        <v>0</v>
      </c>
      <c r="C47" s="21">
        <v>97.3</v>
      </c>
      <c r="D47" s="21">
        <v>94.4</v>
      </c>
      <c r="E47" s="21">
        <v>34.3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215.8</v>
      </c>
      <c r="M47" s="21">
        <v>112.2</v>
      </c>
      <c r="N47" s="21">
        <v>102.2</v>
      </c>
      <c r="O47" s="21">
        <v>102.1</v>
      </c>
      <c r="P47" s="21">
        <v>112.5</v>
      </c>
      <c r="Q47" s="21">
        <v>63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160</v>
      </c>
      <c r="Y47" s="21">
        <v>97.2</v>
      </c>
      <c r="Z47" s="21">
        <v>111.4</v>
      </c>
      <c r="AA47" s="21">
        <v>100</v>
      </c>
      <c r="AB47" s="21">
        <v>97.4</v>
      </c>
      <c r="AC47" s="21">
        <v>48.7</v>
      </c>
      <c r="AD47" s="21">
        <v>2.7</v>
      </c>
      <c r="AE47" s="21">
        <v>100</v>
      </c>
      <c r="AF47" s="21">
        <v>100</v>
      </c>
      <c r="AG47" s="21">
        <v>0</v>
      </c>
      <c r="AH47" s="21">
        <v>0</v>
      </c>
      <c r="AI47" s="21">
        <v>0</v>
      </c>
      <c r="AJ47" s="21">
        <v>243.3</v>
      </c>
      <c r="AK47" s="21">
        <v>109.6</v>
      </c>
      <c r="AL47" s="21">
        <v>71.1</v>
      </c>
      <c r="AM47" s="21">
        <v>118.6</v>
      </c>
      <c r="AN47" s="21">
        <v>75</v>
      </c>
      <c r="AO47" s="21">
        <v>70.4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244.4</v>
      </c>
      <c r="AW47" s="21">
        <v>140.9</v>
      </c>
    </row>
    <row r="48" spans="1:49" ht="24">
      <c r="A48" s="6" t="s">
        <v>42</v>
      </c>
      <c r="B48" s="21">
        <v>83.2</v>
      </c>
      <c r="C48" s="21">
        <v>91.3</v>
      </c>
      <c r="D48" s="21">
        <v>103.5</v>
      </c>
      <c r="E48" s="21">
        <v>91.8</v>
      </c>
      <c r="F48" s="21">
        <v>183.1</v>
      </c>
      <c r="G48" s="21">
        <v>136.6</v>
      </c>
      <c r="H48" s="21">
        <v>94.3</v>
      </c>
      <c r="I48" s="21">
        <v>83</v>
      </c>
      <c r="J48" s="21">
        <v>86.4</v>
      </c>
      <c r="K48" s="21">
        <v>92.1</v>
      </c>
      <c r="L48" s="21">
        <v>75.3</v>
      </c>
      <c r="M48" s="21">
        <v>100.1</v>
      </c>
      <c r="N48" s="21">
        <v>102.8</v>
      </c>
      <c r="O48" s="21">
        <v>76.6</v>
      </c>
      <c r="P48" s="21">
        <v>105.5</v>
      </c>
      <c r="Q48" s="21">
        <v>91.9</v>
      </c>
      <c r="R48" s="21">
        <v>159.3</v>
      </c>
      <c r="S48" s="21">
        <v>157</v>
      </c>
      <c r="T48" s="21">
        <v>139.1</v>
      </c>
      <c r="U48" s="21">
        <v>103.5</v>
      </c>
      <c r="V48" s="21">
        <v>71.7</v>
      </c>
      <c r="W48" s="21">
        <v>63.5</v>
      </c>
      <c r="X48" s="21">
        <v>93.8</v>
      </c>
      <c r="Y48" s="21">
        <v>86.3</v>
      </c>
      <c r="Z48" s="21">
        <v>94.5</v>
      </c>
      <c r="AA48" s="21">
        <v>93.2</v>
      </c>
      <c r="AB48" s="21">
        <v>91</v>
      </c>
      <c r="AC48" s="21">
        <v>115.9</v>
      </c>
      <c r="AD48" s="21">
        <v>194.7</v>
      </c>
      <c r="AE48" s="21">
        <v>147.3</v>
      </c>
      <c r="AF48" s="21">
        <v>105.9</v>
      </c>
      <c r="AG48" s="21">
        <v>96.5</v>
      </c>
      <c r="AH48" s="21">
        <v>80.3</v>
      </c>
      <c r="AI48" s="21">
        <v>63.8</v>
      </c>
      <c r="AJ48" s="21">
        <v>89.8</v>
      </c>
      <c r="AK48" s="21">
        <v>98.3</v>
      </c>
      <c r="AL48" s="21">
        <v>88.7</v>
      </c>
      <c r="AM48" s="21">
        <v>78.9</v>
      </c>
      <c r="AN48" s="21">
        <v>103.2</v>
      </c>
      <c r="AO48" s="21">
        <v>107.5</v>
      </c>
      <c r="AP48" s="21">
        <v>221.4</v>
      </c>
      <c r="AQ48" s="21">
        <v>142.1</v>
      </c>
      <c r="AR48" s="21">
        <v>115.5</v>
      </c>
      <c r="AS48" s="21">
        <v>87.7</v>
      </c>
      <c r="AT48" s="21">
        <v>87.2</v>
      </c>
      <c r="AU48" s="21">
        <v>66.6</v>
      </c>
      <c r="AV48" s="21">
        <v>75.4</v>
      </c>
      <c r="AW48" s="21">
        <v>93.9</v>
      </c>
    </row>
    <row r="49" spans="1:49" ht="24">
      <c r="A49" s="6" t="s">
        <v>44</v>
      </c>
      <c r="B49" s="21">
        <v>104.6</v>
      </c>
      <c r="C49" s="21">
        <v>83.8</v>
      </c>
      <c r="D49" s="21">
        <v>98.8</v>
      </c>
      <c r="E49" s="21">
        <v>155.2</v>
      </c>
      <c r="F49" s="21">
        <v>150.7</v>
      </c>
      <c r="G49" s="21">
        <v>103.8</v>
      </c>
      <c r="H49" s="21">
        <v>100</v>
      </c>
      <c r="I49" s="21">
        <v>86.7</v>
      </c>
      <c r="J49" s="21">
        <v>76.6</v>
      </c>
      <c r="K49" s="21">
        <v>90.2</v>
      </c>
      <c r="L49" s="21">
        <v>76.4</v>
      </c>
      <c r="M49" s="21">
        <v>105.4</v>
      </c>
      <c r="N49" s="21">
        <v>95.8</v>
      </c>
      <c r="O49" s="21">
        <v>95.1</v>
      </c>
      <c r="P49" s="21">
        <v>109.6</v>
      </c>
      <c r="Q49" s="21">
        <v>109.9</v>
      </c>
      <c r="R49" s="21">
        <v>166.9</v>
      </c>
      <c r="S49" s="21">
        <v>117.7</v>
      </c>
      <c r="T49" s="21">
        <v>103.2</v>
      </c>
      <c r="U49" s="21">
        <v>76.7</v>
      </c>
      <c r="V49" s="21">
        <v>62.7</v>
      </c>
      <c r="W49" s="21">
        <v>110.9</v>
      </c>
      <c r="X49" s="21">
        <v>92.4</v>
      </c>
      <c r="Y49" s="21">
        <v>88.2</v>
      </c>
      <c r="Z49" s="21">
        <v>109.8</v>
      </c>
      <c r="AA49" s="21">
        <v>96.4</v>
      </c>
      <c r="AB49" s="21">
        <v>98.2</v>
      </c>
      <c r="AC49" s="21">
        <v>118.7</v>
      </c>
      <c r="AD49" s="21">
        <v>159.1</v>
      </c>
      <c r="AE49" s="21">
        <v>109</v>
      </c>
      <c r="AF49" s="21">
        <v>100.3</v>
      </c>
      <c r="AG49" s="21">
        <v>93.6</v>
      </c>
      <c r="AH49" s="21">
        <v>68</v>
      </c>
      <c r="AI49" s="21">
        <v>84.2</v>
      </c>
      <c r="AJ49" s="21">
        <v>89.7</v>
      </c>
      <c r="AK49" s="21">
        <v>111.5</v>
      </c>
      <c r="AL49" s="21">
        <v>90.6</v>
      </c>
      <c r="AM49" s="21">
        <v>87.8</v>
      </c>
      <c r="AN49" s="21">
        <v>103.6</v>
      </c>
      <c r="AO49" s="21">
        <v>126.7</v>
      </c>
      <c r="AP49" s="21">
        <v>159.2</v>
      </c>
      <c r="AQ49" s="21">
        <v>113.5</v>
      </c>
      <c r="AR49" s="21">
        <v>99.1</v>
      </c>
      <c r="AS49" s="21">
        <v>81</v>
      </c>
      <c r="AT49" s="21">
        <v>99.1</v>
      </c>
      <c r="AU49" s="21">
        <v>85.9</v>
      </c>
      <c r="AV49" s="21">
        <v>68.7</v>
      </c>
      <c r="AW49" s="21">
        <v>110</v>
      </c>
    </row>
    <row r="50" spans="1:49" ht="24">
      <c r="A50" s="6" t="s">
        <v>45</v>
      </c>
      <c r="B50" s="21">
        <v>75.4</v>
      </c>
      <c r="C50" s="21">
        <v>137.1</v>
      </c>
      <c r="D50" s="21">
        <v>75.3</v>
      </c>
      <c r="E50" s="21">
        <v>88.8</v>
      </c>
      <c r="F50" s="21">
        <v>111.8</v>
      </c>
      <c r="G50" s="21">
        <v>100.8</v>
      </c>
      <c r="H50" s="21">
        <v>101</v>
      </c>
      <c r="I50" s="21">
        <v>95</v>
      </c>
      <c r="J50" s="21">
        <v>85.5</v>
      </c>
      <c r="K50" s="21">
        <v>99.9</v>
      </c>
      <c r="L50" s="21">
        <v>141.6</v>
      </c>
      <c r="M50" s="21">
        <v>87.1</v>
      </c>
      <c r="N50" s="21">
        <v>98.5</v>
      </c>
      <c r="O50" s="21">
        <v>101.1</v>
      </c>
      <c r="P50" s="21">
        <v>95.7</v>
      </c>
      <c r="Q50" s="21">
        <v>96.2</v>
      </c>
      <c r="R50" s="21">
        <v>99.8</v>
      </c>
      <c r="S50" s="21">
        <v>109</v>
      </c>
      <c r="T50" s="21">
        <v>103.8</v>
      </c>
      <c r="U50" s="21">
        <v>89.4</v>
      </c>
      <c r="V50" s="21">
        <v>71.9</v>
      </c>
      <c r="W50" s="21">
        <v>87.1</v>
      </c>
      <c r="X50" s="21">
        <v>237</v>
      </c>
      <c r="Y50" s="21">
        <v>104.5</v>
      </c>
      <c r="Z50" s="21">
        <v>67.5</v>
      </c>
      <c r="AA50" s="21">
        <v>115</v>
      </c>
      <c r="AB50" s="21">
        <v>86.4</v>
      </c>
      <c r="AC50" s="21">
        <v>69.2</v>
      </c>
      <c r="AD50" s="21">
        <v>142.9</v>
      </c>
      <c r="AE50" s="21">
        <v>104.7</v>
      </c>
      <c r="AF50" s="21">
        <v>102.8</v>
      </c>
      <c r="AG50" s="21">
        <v>96.2</v>
      </c>
      <c r="AH50" s="21">
        <v>71.3</v>
      </c>
      <c r="AI50" s="21">
        <v>77.5</v>
      </c>
      <c r="AJ50" s="21">
        <v>211.3</v>
      </c>
      <c r="AK50" s="21">
        <v>123.2</v>
      </c>
      <c r="AL50" s="21">
        <v>107.9</v>
      </c>
      <c r="AM50" s="21">
        <v>98.2</v>
      </c>
      <c r="AN50" s="21">
        <v>91.8</v>
      </c>
      <c r="AO50" s="21">
        <v>78.9</v>
      </c>
      <c r="AP50" s="21">
        <v>123.9</v>
      </c>
      <c r="AQ50" s="21">
        <v>105.1</v>
      </c>
      <c r="AR50" s="21">
        <v>109</v>
      </c>
      <c r="AS50" s="21">
        <v>97.2</v>
      </c>
      <c r="AT50" s="21">
        <v>83.5</v>
      </c>
      <c r="AU50" s="21">
        <v>90.3</v>
      </c>
      <c r="AV50" s="21">
        <v>145.2</v>
      </c>
      <c r="AW50" s="21">
        <v>100.6</v>
      </c>
    </row>
    <row r="51" spans="1:49" ht="12.75">
      <c r="A51" s="6" t="s">
        <v>46</v>
      </c>
      <c r="B51" s="21">
        <v>102.4</v>
      </c>
      <c r="C51" s="21">
        <v>71.5</v>
      </c>
      <c r="D51" s="21">
        <v>98.5</v>
      </c>
      <c r="E51" s="21">
        <v>80.8</v>
      </c>
      <c r="F51" s="21">
        <v>69.1</v>
      </c>
      <c r="G51" s="21">
        <v>60</v>
      </c>
      <c r="H51" s="21">
        <v>105.7</v>
      </c>
      <c r="I51" s="21">
        <v>111.1</v>
      </c>
      <c r="J51" s="21">
        <v>100</v>
      </c>
      <c r="K51" s="21">
        <v>106.3</v>
      </c>
      <c r="L51" s="21">
        <v>99.7</v>
      </c>
      <c r="M51" s="21">
        <v>127.6</v>
      </c>
      <c r="N51" s="21">
        <v>130.6</v>
      </c>
      <c r="O51" s="21">
        <v>94.7</v>
      </c>
      <c r="P51" s="21">
        <v>106</v>
      </c>
      <c r="Q51" s="21">
        <v>99.3</v>
      </c>
      <c r="R51" s="21">
        <v>107.7</v>
      </c>
      <c r="S51" s="21">
        <v>114.3</v>
      </c>
      <c r="T51" s="21">
        <v>87.5</v>
      </c>
      <c r="U51" s="21">
        <v>78.6</v>
      </c>
      <c r="V51" s="21">
        <v>115.4</v>
      </c>
      <c r="W51" s="21">
        <v>109.1</v>
      </c>
      <c r="X51" s="21">
        <v>295.7</v>
      </c>
      <c r="Y51" s="21">
        <v>100.3</v>
      </c>
      <c r="Z51" s="21">
        <v>109.4</v>
      </c>
      <c r="AA51" s="21">
        <v>97</v>
      </c>
      <c r="AB51" s="21">
        <v>101.2</v>
      </c>
      <c r="AC51" s="21">
        <v>79</v>
      </c>
      <c r="AD51" s="21">
        <v>61.2</v>
      </c>
      <c r="AE51" s="21">
        <v>82.1</v>
      </c>
      <c r="AF51" s="21">
        <v>122.1</v>
      </c>
      <c r="AG51" s="21">
        <v>96</v>
      </c>
      <c r="AH51" s="21">
        <v>149.7</v>
      </c>
      <c r="AI51" s="21">
        <v>112.8</v>
      </c>
      <c r="AJ51" s="21">
        <v>113.8</v>
      </c>
      <c r="AK51" s="21">
        <v>122.2</v>
      </c>
      <c r="AL51" s="21">
        <v>99.4</v>
      </c>
      <c r="AM51" s="21">
        <v>97.1</v>
      </c>
      <c r="AN51" s="21">
        <v>107.2</v>
      </c>
      <c r="AO51" s="21">
        <v>87.6</v>
      </c>
      <c r="AP51" s="21">
        <v>91.7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21">
        <v>139.5</v>
      </c>
      <c r="AW51" s="21">
        <v>157.8</v>
      </c>
    </row>
    <row r="52" spans="1:49" ht="12.75">
      <c r="A52" s="6" t="s">
        <v>48</v>
      </c>
      <c r="B52" s="21">
        <v>105.8</v>
      </c>
      <c r="C52" s="21">
        <v>90</v>
      </c>
      <c r="D52" s="21">
        <v>91.3</v>
      </c>
      <c r="E52" s="21">
        <v>72.5</v>
      </c>
      <c r="F52" s="21">
        <v>68.7</v>
      </c>
      <c r="G52" s="21">
        <v>98.8</v>
      </c>
      <c r="H52" s="21">
        <v>137.8</v>
      </c>
      <c r="I52" s="21">
        <v>132.3</v>
      </c>
      <c r="J52" s="21">
        <v>90.5</v>
      </c>
      <c r="K52" s="21">
        <v>126.2</v>
      </c>
      <c r="L52" s="21">
        <v>100.6</v>
      </c>
      <c r="M52" s="21">
        <v>113.9</v>
      </c>
      <c r="N52" s="21">
        <v>98.6</v>
      </c>
      <c r="O52" s="21">
        <v>104.4</v>
      </c>
      <c r="P52" s="21">
        <v>93.3</v>
      </c>
      <c r="Q52" s="21">
        <v>82.5</v>
      </c>
      <c r="R52" s="21">
        <v>71.6</v>
      </c>
      <c r="S52" s="21">
        <v>95.5</v>
      </c>
      <c r="T52" s="21">
        <v>117.1</v>
      </c>
      <c r="U52" s="21">
        <v>98.2</v>
      </c>
      <c r="V52" s="21">
        <v>99.6</v>
      </c>
      <c r="W52" s="21">
        <v>125.7</v>
      </c>
      <c r="X52" s="21">
        <v>133.2</v>
      </c>
      <c r="Y52" s="21">
        <v>99.1</v>
      </c>
      <c r="Z52" s="21">
        <v>102.7</v>
      </c>
      <c r="AA52" s="21">
        <v>111.1</v>
      </c>
      <c r="AB52" s="21">
        <v>90.5</v>
      </c>
      <c r="AC52" s="21">
        <v>57.7</v>
      </c>
      <c r="AD52" s="21">
        <v>87.6</v>
      </c>
      <c r="AE52" s="21">
        <v>99.1</v>
      </c>
      <c r="AF52" s="21">
        <v>115.1</v>
      </c>
      <c r="AG52" s="21">
        <v>123.6</v>
      </c>
      <c r="AH52" s="21">
        <v>77.2</v>
      </c>
      <c r="AI52" s="21">
        <v>113.8</v>
      </c>
      <c r="AJ52" s="21">
        <v>120.7</v>
      </c>
      <c r="AK52" s="21">
        <v>120</v>
      </c>
      <c r="AL52" s="21">
        <v>99.4</v>
      </c>
      <c r="AM52" s="21">
        <v>74.1</v>
      </c>
      <c r="AN52" s="21">
        <v>106.5</v>
      </c>
      <c r="AO52" s="21">
        <v>83.9</v>
      </c>
      <c r="AP52" s="21">
        <v>76.2</v>
      </c>
      <c r="AQ52" s="21">
        <v>94.1</v>
      </c>
      <c r="AR52" s="21">
        <v>136.4</v>
      </c>
      <c r="AS52" s="21">
        <v>94.9</v>
      </c>
      <c r="AT52" s="21">
        <v>95.5</v>
      </c>
      <c r="AU52" s="21">
        <v>131.8</v>
      </c>
      <c r="AV52" s="21">
        <v>104.9</v>
      </c>
      <c r="AW52" s="21">
        <v>131</v>
      </c>
    </row>
    <row r="53" spans="1:49" ht="24">
      <c r="A53" s="4" t="s">
        <v>97</v>
      </c>
      <c r="B53" s="20">
        <v>103.3</v>
      </c>
      <c r="C53" s="20">
        <v>88.8</v>
      </c>
      <c r="D53" s="20">
        <v>97.1</v>
      </c>
      <c r="E53" s="20">
        <v>84.2</v>
      </c>
      <c r="F53" s="20">
        <v>79.9</v>
      </c>
      <c r="G53" s="20">
        <v>89</v>
      </c>
      <c r="H53" s="20">
        <v>103.4</v>
      </c>
      <c r="I53" s="20">
        <v>98.7</v>
      </c>
      <c r="J53" s="20">
        <v>103.8</v>
      </c>
      <c r="K53" s="20">
        <v>133.1</v>
      </c>
      <c r="L53" s="20">
        <v>107.9</v>
      </c>
      <c r="M53" s="20">
        <v>122.6</v>
      </c>
      <c r="N53" s="20">
        <v>99.3</v>
      </c>
      <c r="O53" s="20">
        <v>93.7</v>
      </c>
      <c r="P53" s="20">
        <v>99.8</v>
      </c>
      <c r="Q53" s="20">
        <v>85.4</v>
      </c>
      <c r="R53" s="20">
        <v>79.9</v>
      </c>
      <c r="S53" s="20">
        <v>88.7</v>
      </c>
      <c r="T53" s="20">
        <v>98.9</v>
      </c>
      <c r="U53" s="20">
        <v>103.7</v>
      </c>
      <c r="V53" s="20">
        <v>105</v>
      </c>
      <c r="W53" s="20">
        <v>128.3</v>
      </c>
      <c r="X53" s="20">
        <v>114.8</v>
      </c>
      <c r="Y53" s="20">
        <v>108</v>
      </c>
      <c r="Z53" s="20">
        <v>112.4</v>
      </c>
      <c r="AA53" s="20">
        <v>100.5</v>
      </c>
      <c r="AB53" s="20">
        <v>95.2</v>
      </c>
      <c r="AC53" s="20">
        <v>80.7</v>
      </c>
      <c r="AD53" s="20">
        <v>84.3</v>
      </c>
      <c r="AE53" s="20">
        <v>93.5</v>
      </c>
      <c r="AF53" s="20">
        <v>100.5</v>
      </c>
      <c r="AG53" s="20">
        <v>101.1</v>
      </c>
      <c r="AH53" s="20">
        <v>103.6</v>
      </c>
      <c r="AI53" s="20">
        <v>125.8</v>
      </c>
      <c r="AJ53" s="20">
        <v>112.7</v>
      </c>
      <c r="AK53" s="20">
        <v>118.5</v>
      </c>
      <c r="AL53" s="20">
        <v>99.1</v>
      </c>
      <c r="AM53" s="20">
        <v>90.6</v>
      </c>
      <c r="AN53" s="20">
        <v>104.5</v>
      </c>
      <c r="AO53" s="20">
        <v>80.4</v>
      </c>
      <c r="AP53" s="20">
        <v>81.2</v>
      </c>
      <c r="AQ53" s="20">
        <v>87.7</v>
      </c>
      <c r="AR53" s="20">
        <v>105.8</v>
      </c>
      <c r="AS53" s="20">
        <v>99.9</v>
      </c>
      <c r="AT53" s="20">
        <v>102.3</v>
      </c>
      <c r="AU53" s="20">
        <v>130.8</v>
      </c>
      <c r="AV53" s="20">
        <v>103.7</v>
      </c>
      <c r="AW53" s="20">
        <v>115.7</v>
      </c>
    </row>
    <row r="54" spans="1:49" ht="12.75">
      <c r="A54" s="6" t="s">
        <v>52</v>
      </c>
      <c r="B54" s="21">
        <v>101.7</v>
      </c>
      <c r="C54" s="21">
        <v>88.4</v>
      </c>
      <c r="D54" s="21">
        <v>95.9</v>
      </c>
      <c r="E54" s="21">
        <v>82.7</v>
      </c>
      <c r="F54" s="21">
        <v>69.5</v>
      </c>
      <c r="G54" s="21">
        <v>92.4</v>
      </c>
      <c r="H54" s="21">
        <v>105.7</v>
      </c>
      <c r="I54" s="21">
        <v>97</v>
      </c>
      <c r="J54" s="21">
        <v>103</v>
      </c>
      <c r="K54" s="21">
        <v>128.4</v>
      </c>
      <c r="L54" s="21">
        <v>106.2</v>
      </c>
      <c r="M54" s="21">
        <v>133.2</v>
      </c>
      <c r="N54" s="21">
        <v>104.3</v>
      </c>
      <c r="O54" s="21">
        <v>97.8</v>
      </c>
      <c r="P54" s="21">
        <v>97.8</v>
      </c>
      <c r="Q54" s="21">
        <v>83.7</v>
      </c>
      <c r="R54" s="21">
        <v>76.3</v>
      </c>
      <c r="S54" s="21">
        <v>100.4</v>
      </c>
      <c r="T54" s="21">
        <v>99.5</v>
      </c>
      <c r="U54" s="21">
        <v>98.9</v>
      </c>
      <c r="V54" s="21">
        <v>105.1</v>
      </c>
      <c r="W54" s="21">
        <v>128.6</v>
      </c>
      <c r="X54" s="21">
        <v>124.1</v>
      </c>
      <c r="Y54" s="21">
        <v>108</v>
      </c>
      <c r="Z54" s="21">
        <v>103.8</v>
      </c>
      <c r="AA54" s="21">
        <v>102.8</v>
      </c>
      <c r="AB54" s="21">
        <v>95.6</v>
      </c>
      <c r="AC54" s="21">
        <v>82.8</v>
      </c>
      <c r="AD54" s="21">
        <v>87.8</v>
      </c>
      <c r="AE54" s="21">
        <v>97</v>
      </c>
      <c r="AF54" s="21">
        <v>103.2</v>
      </c>
      <c r="AG54" s="21">
        <v>100.7</v>
      </c>
      <c r="AH54" s="21">
        <v>111.8</v>
      </c>
      <c r="AI54" s="21">
        <v>133.1</v>
      </c>
      <c r="AJ54" s="21">
        <v>111</v>
      </c>
      <c r="AK54" s="21">
        <v>107.5</v>
      </c>
      <c r="AL54" s="21">
        <v>97.3</v>
      </c>
      <c r="AM54" s="21">
        <v>97.9</v>
      </c>
      <c r="AN54" s="21">
        <v>96.5</v>
      </c>
      <c r="AO54" s="21">
        <v>85.4</v>
      </c>
      <c r="AP54" s="21">
        <v>71.4</v>
      </c>
      <c r="AQ54" s="21">
        <v>92</v>
      </c>
      <c r="AR54" s="21">
        <v>95.4</v>
      </c>
      <c r="AS54" s="21">
        <v>103.7</v>
      </c>
      <c r="AT54" s="21">
        <v>110.6</v>
      </c>
      <c r="AU54" s="21">
        <v>129.6</v>
      </c>
      <c r="AV54" s="21">
        <v>105.6</v>
      </c>
      <c r="AW54" s="21">
        <v>118.9</v>
      </c>
    </row>
    <row r="55" spans="1:49" ht="12.75">
      <c r="A55" s="6" t="s">
        <v>53</v>
      </c>
      <c r="B55" s="21">
        <v>109.2</v>
      </c>
      <c r="C55" s="21">
        <v>85.8</v>
      </c>
      <c r="D55" s="21">
        <v>94.4</v>
      </c>
      <c r="E55" s="21">
        <v>68.1</v>
      </c>
      <c r="F55" s="21">
        <v>64.1</v>
      </c>
      <c r="G55" s="21">
        <v>68.6</v>
      </c>
      <c r="H55" s="21">
        <v>144.1</v>
      </c>
      <c r="I55" s="21">
        <v>104.7</v>
      </c>
      <c r="J55" s="21">
        <v>108.9</v>
      </c>
      <c r="K55" s="21">
        <v>153</v>
      </c>
      <c r="L55" s="21">
        <v>118.2</v>
      </c>
      <c r="M55" s="21">
        <v>126.3</v>
      </c>
      <c r="N55" s="21">
        <v>103.3</v>
      </c>
      <c r="O55" s="21">
        <v>92.1</v>
      </c>
      <c r="P55" s="21">
        <v>97</v>
      </c>
      <c r="Q55" s="21">
        <v>70.7</v>
      </c>
      <c r="R55" s="21">
        <v>65.2</v>
      </c>
      <c r="S55" s="21">
        <v>69.2</v>
      </c>
      <c r="T55" s="21">
        <v>116.8</v>
      </c>
      <c r="U55" s="21">
        <v>97.5</v>
      </c>
      <c r="V55" s="21">
        <v>123.1</v>
      </c>
      <c r="W55" s="21">
        <v>147</v>
      </c>
      <c r="X55" s="21">
        <v>145.5</v>
      </c>
      <c r="Y55" s="21">
        <v>101.8</v>
      </c>
      <c r="Z55" s="21">
        <v>107.2</v>
      </c>
      <c r="AA55" s="21">
        <v>100.3</v>
      </c>
      <c r="AB55" s="21">
        <v>86</v>
      </c>
      <c r="AC55" s="21">
        <v>68.3</v>
      </c>
      <c r="AD55" s="21">
        <v>65.5</v>
      </c>
      <c r="AE55" s="21">
        <v>84.1</v>
      </c>
      <c r="AF55" s="21">
        <v>133.8</v>
      </c>
      <c r="AG55" s="21">
        <v>107.7</v>
      </c>
      <c r="AH55" s="21">
        <v>96.1</v>
      </c>
      <c r="AI55" s="21">
        <v>147.9</v>
      </c>
      <c r="AJ55" s="21">
        <v>118.7</v>
      </c>
      <c r="AK55" s="21">
        <v>144.1</v>
      </c>
      <c r="AL55" s="21">
        <v>98.1</v>
      </c>
      <c r="AM55" s="21">
        <v>79.3</v>
      </c>
      <c r="AN55" s="21">
        <v>112.4</v>
      </c>
      <c r="AO55" s="21">
        <v>69.1</v>
      </c>
      <c r="AP55" s="21">
        <v>59</v>
      </c>
      <c r="AQ55" s="21">
        <v>91.5</v>
      </c>
      <c r="AR55" s="21">
        <v>131.8</v>
      </c>
      <c r="AS55" s="21">
        <v>85.8</v>
      </c>
      <c r="AT55" s="21">
        <v>109.4</v>
      </c>
      <c r="AU55" s="21">
        <v>150.4</v>
      </c>
      <c r="AV55" s="21">
        <v>111.6</v>
      </c>
      <c r="AW55" s="21">
        <v>123</v>
      </c>
    </row>
    <row r="56" spans="1:49" ht="12.75">
      <c r="A56" s="6" t="s">
        <v>54</v>
      </c>
      <c r="B56" s="21">
        <v>110.8</v>
      </c>
      <c r="C56" s="21">
        <v>81.8</v>
      </c>
      <c r="D56" s="21">
        <v>97</v>
      </c>
      <c r="E56" s="21">
        <v>68.8</v>
      </c>
      <c r="F56" s="21">
        <v>62.2</v>
      </c>
      <c r="G56" s="21">
        <v>81.5</v>
      </c>
      <c r="H56" s="21">
        <v>113.4</v>
      </c>
      <c r="I56" s="21">
        <v>85</v>
      </c>
      <c r="J56" s="21">
        <v>130.4</v>
      </c>
      <c r="K56" s="21">
        <v>186.4</v>
      </c>
      <c r="L56" s="21">
        <v>110</v>
      </c>
      <c r="M56" s="21">
        <v>127.4</v>
      </c>
      <c r="N56" s="21">
        <v>115.9</v>
      </c>
      <c r="O56" s="21">
        <v>95.6</v>
      </c>
      <c r="P56" s="21">
        <v>96.2</v>
      </c>
      <c r="Q56" s="21">
        <v>71.7</v>
      </c>
      <c r="R56" s="21">
        <v>62.7</v>
      </c>
      <c r="S56" s="21">
        <v>97</v>
      </c>
      <c r="T56" s="21">
        <v>93.6</v>
      </c>
      <c r="U56" s="21">
        <v>87.2</v>
      </c>
      <c r="V56" s="21">
        <v>130.7</v>
      </c>
      <c r="W56" s="21">
        <v>149.9</v>
      </c>
      <c r="X56" s="21">
        <v>134.1</v>
      </c>
      <c r="Y56" s="21">
        <v>109.8</v>
      </c>
      <c r="Z56" s="21">
        <v>102.7</v>
      </c>
      <c r="AA56" s="21">
        <v>98.5</v>
      </c>
      <c r="AB56" s="21">
        <v>92.4</v>
      </c>
      <c r="AC56" s="21">
        <v>64.6</v>
      </c>
      <c r="AD56" s="21">
        <v>64.3</v>
      </c>
      <c r="AE56" s="21">
        <v>91.2</v>
      </c>
      <c r="AF56" s="21">
        <v>101.7</v>
      </c>
      <c r="AG56" s="21">
        <v>107.6</v>
      </c>
      <c r="AH56" s="21">
        <v>115.1</v>
      </c>
      <c r="AI56" s="21">
        <v>154.5</v>
      </c>
      <c r="AJ56" s="21">
        <v>113.5</v>
      </c>
      <c r="AK56" s="21">
        <v>130.6</v>
      </c>
      <c r="AL56" s="21">
        <v>98.9</v>
      </c>
      <c r="AM56" s="21">
        <v>81.9</v>
      </c>
      <c r="AN56" s="21">
        <v>108.3</v>
      </c>
      <c r="AO56" s="21">
        <v>63.9</v>
      </c>
      <c r="AP56" s="21">
        <v>63.1</v>
      </c>
      <c r="AQ56" s="21">
        <v>95.4</v>
      </c>
      <c r="AR56" s="21">
        <v>116.2</v>
      </c>
      <c r="AS56" s="21">
        <v>95.6</v>
      </c>
      <c r="AT56" s="21">
        <v>121.7</v>
      </c>
      <c r="AU56" s="21">
        <v>139.6</v>
      </c>
      <c r="AV56" s="21">
        <v>110.9</v>
      </c>
      <c r="AW56" s="21">
        <v>119.4</v>
      </c>
    </row>
    <row r="57" spans="1:49" ht="12.75">
      <c r="A57" s="6" t="s">
        <v>55</v>
      </c>
      <c r="B57" s="21">
        <v>120.4</v>
      </c>
      <c r="C57" s="21">
        <v>87.5</v>
      </c>
      <c r="D57" s="21">
        <v>92.2</v>
      </c>
      <c r="E57" s="21">
        <v>76.1</v>
      </c>
      <c r="F57" s="21">
        <v>86</v>
      </c>
      <c r="G57" s="21">
        <v>100.5</v>
      </c>
      <c r="H57" s="21">
        <v>117.2</v>
      </c>
      <c r="I57" s="21">
        <v>108.3</v>
      </c>
      <c r="J57" s="21">
        <v>89.9</v>
      </c>
      <c r="K57" s="21">
        <v>123.5</v>
      </c>
      <c r="L57" s="21">
        <v>100.7</v>
      </c>
      <c r="M57" s="21">
        <v>128.9</v>
      </c>
      <c r="N57" s="21">
        <v>95.1</v>
      </c>
      <c r="O57" s="21">
        <v>98.8</v>
      </c>
      <c r="P57" s="21">
        <v>89.9</v>
      </c>
      <c r="Q57" s="21">
        <v>84.8</v>
      </c>
      <c r="R57" s="21">
        <v>75.2</v>
      </c>
      <c r="S57" s="21">
        <v>119.5</v>
      </c>
      <c r="T57" s="21">
        <v>102.6</v>
      </c>
      <c r="U57" s="21">
        <v>92.5</v>
      </c>
      <c r="V57" s="21">
        <v>99.9</v>
      </c>
      <c r="W57" s="21">
        <v>130.2</v>
      </c>
      <c r="X57" s="21">
        <v>109.5</v>
      </c>
      <c r="Y57" s="21">
        <v>100.2</v>
      </c>
      <c r="Z57" s="21">
        <v>107.4</v>
      </c>
      <c r="AA57" s="21">
        <v>102.8</v>
      </c>
      <c r="AB57" s="21">
        <v>87.6</v>
      </c>
      <c r="AC57" s="21">
        <v>80.4</v>
      </c>
      <c r="AD57" s="21">
        <v>84.9</v>
      </c>
      <c r="AE57" s="21">
        <v>104.4</v>
      </c>
      <c r="AF57" s="21">
        <v>118.9</v>
      </c>
      <c r="AG57" s="21">
        <v>97</v>
      </c>
      <c r="AH57" s="21">
        <v>93.9</v>
      </c>
      <c r="AI57" s="21">
        <v>122.5</v>
      </c>
      <c r="AJ57" s="21">
        <v>97.3</v>
      </c>
      <c r="AK57" s="21">
        <v>119.2</v>
      </c>
      <c r="AL57" s="21">
        <v>93.8</v>
      </c>
      <c r="AM57" s="21">
        <v>87.8</v>
      </c>
      <c r="AN57" s="21">
        <v>108.1</v>
      </c>
      <c r="AO57" s="21">
        <v>92.6</v>
      </c>
      <c r="AP57" s="21">
        <v>74.8</v>
      </c>
      <c r="AQ57" s="21">
        <v>101.5</v>
      </c>
      <c r="AR57" s="21">
        <v>115.5</v>
      </c>
      <c r="AS57" s="21">
        <v>108.1</v>
      </c>
      <c r="AT57" s="21">
        <v>85.2</v>
      </c>
      <c r="AU57" s="21">
        <v>119.1</v>
      </c>
      <c r="AV57" s="21">
        <v>97</v>
      </c>
      <c r="AW57" s="21">
        <v>115.6</v>
      </c>
    </row>
    <row r="58" spans="1:49" ht="12.75">
      <c r="A58" s="6" t="s">
        <v>56</v>
      </c>
      <c r="B58" s="21">
        <v>107.8</v>
      </c>
      <c r="C58" s="21">
        <v>91.2</v>
      </c>
      <c r="D58" s="21">
        <v>94.3</v>
      </c>
      <c r="E58" s="21">
        <v>80</v>
      </c>
      <c r="F58" s="21">
        <v>51.8</v>
      </c>
      <c r="G58" s="21">
        <v>81.1</v>
      </c>
      <c r="H58" s="21">
        <v>96.3</v>
      </c>
      <c r="I58" s="21">
        <v>98.9</v>
      </c>
      <c r="J58" s="21">
        <v>121</v>
      </c>
      <c r="K58" s="21">
        <v>191</v>
      </c>
      <c r="L58" s="21">
        <v>123.9</v>
      </c>
      <c r="M58" s="21">
        <v>120</v>
      </c>
      <c r="N58" s="21">
        <v>102.7</v>
      </c>
      <c r="O58" s="21">
        <v>93.9</v>
      </c>
      <c r="P58" s="21">
        <v>94.1</v>
      </c>
      <c r="Q58" s="21">
        <v>81.2</v>
      </c>
      <c r="R58" s="21">
        <v>51.5</v>
      </c>
      <c r="S58" s="21">
        <v>78.3</v>
      </c>
      <c r="T58" s="21">
        <v>87.4</v>
      </c>
      <c r="U58" s="21">
        <v>108.8</v>
      </c>
      <c r="V58" s="21">
        <v>121.4</v>
      </c>
      <c r="W58" s="21">
        <v>191.8</v>
      </c>
      <c r="X58" s="21">
        <v>133.2</v>
      </c>
      <c r="Y58" s="21">
        <v>106.5</v>
      </c>
      <c r="Z58" s="21">
        <v>103.5</v>
      </c>
      <c r="AA58" s="21">
        <v>100.2</v>
      </c>
      <c r="AB58" s="21">
        <v>91.4</v>
      </c>
      <c r="AC58" s="21">
        <v>72.1</v>
      </c>
      <c r="AD58" s="21">
        <v>51.1</v>
      </c>
      <c r="AE58" s="21">
        <v>90.3</v>
      </c>
      <c r="AF58" s="21">
        <v>105.3</v>
      </c>
      <c r="AG58" s="21">
        <v>101.4</v>
      </c>
      <c r="AH58" s="21">
        <v>122.7</v>
      </c>
      <c r="AI58" s="21">
        <v>178.6</v>
      </c>
      <c r="AJ58" s="21">
        <v>115.8</v>
      </c>
      <c r="AK58" s="21">
        <v>124.4</v>
      </c>
      <c r="AL58" s="21">
        <v>98.4</v>
      </c>
      <c r="AM58" s="21">
        <v>87.1</v>
      </c>
      <c r="AN58" s="21">
        <v>111</v>
      </c>
      <c r="AO58" s="21">
        <v>75.1</v>
      </c>
      <c r="AP58" s="21">
        <v>52.6</v>
      </c>
      <c r="AQ58" s="21">
        <v>73.1</v>
      </c>
      <c r="AR58" s="21">
        <v>105.9</v>
      </c>
      <c r="AS58" s="21">
        <v>101.6</v>
      </c>
      <c r="AT58" s="21">
        <v>132.3</v>
      </c>
      <c r="AU58" s="21">
        <v>185.5</v>
      </c>
      <c r="AV58" s="21">
        <v>105</v>
      </c>
      <c r="AW58" s="21">
        <v>118.4</v>
      </c>
    </row>
    <row r="59" spans="1:49" ht="12.75" customHeight="1">
      <c r="A59" s="6" t="s">
        <v>57</v>
      </c>
      <c r="B59" s="21">
        <v>104.8</v>
      </c>
      <c r="C59" s="21">
        <v>90.4</v>
      </c>
      <c r="D59" s="21">
        <v>96.4</v>
      </c>
      <c r="E59" s="21">
        <v>85.7</v>
      </c>
      <c r="F59" s="21">
        <v>69.1</v>
      </c>
      <c r="G59" s="21">
        <v>79.8</v>
      </c>
      <c r="H59" s="21">
        <v>75.7</v>
      </c>
      <c r="I59" s="21">
        <v>125.1</v>
      </c>
      <c r="J59" s="21">
        <v>101.7</v>
      </c>
      <c r="K59" s="21">
        <v>160.4</v>
      </c>
      <c r="L59" s="21">
        <v>103.7</v>
      </c>
      <c r="M59" s="21">
        <v>139.1</v>
      </c>
      <c r="N59" s="21">
        <v>104</v>
      </c>
      <c r="O59" s="21">
        <v>98.9</v>
      </c>
      <c r="P59" s="21">
        <v>88.1</v>
      </c>
      <c r="Q59" s="21">
        <v>90.9</v>
      </c>
      <c r="R59" s="21">
        <v>77.8</v>
      </c>
      <c r="S59" s="21">
        <v>61.4</v>
      </c>
      <c r="T59" s="21">
        <v>112</v>
      </c>
      <c r="U59" s="21">
        <v>97.4</v>
      </c>
      <c r="V59" s="21">
        <v>116.1</v>
      </c>
      <c r="W59" s="21">
        <v>127.5</v>
      </c>
      <c r="X59" s="21">
        <v>119.9</v>
      </c>
      <c r="Y59" s="21">
        <v>115.4</v>
      </c>
      <c r="Z59" s="21">
        <v>114.6</v>
      </c>
      <c r="AA59" s="21">
        <v>99.3</v>
      </c>
      <c r="AB59" s="21">
        <v>88.9</v>
      </c>
      <c r="AC59" s="21">
        <v>86.1</v>
      </c>
      <c r="AD59" s="21">
        <v>84.2</v>
      </c>
      <c r="AE59" s="21">
        <v>81.8</v>
      </c>
      <c r="AF59" s="21">
        <v>84.5</v>
      </c>
      <c r="AG59" s="21">
        <v>86.4</v>
      </c>
      <c r="AH59" s="21">
        <v>112.9</v>
      </c>
      <c r="AI59" s="21">
        <v>155.2</v>
      </c>
      <c r="AJ59" s="21">
        <v>131.5</v>
      </c>
      <c r="AK59" s="21">
        <v>116.7</v>
      </c>
      <c r="AL59" s="21">
        <v>97.6</v>
      </c>
      <c r="AM59" s="21">
        <v>85.8</v>
      </c>
      <c r="AN59" s="21">
        <v>115.2</v>
      </c>
      <c r="AO59" s="21">
        <v>76.3</v>
      </c>
      <c r="AP59" s="21">
        <v>65.8</v>
      </c>
      <c r="AQ59" s="21">
        <v>99.6</v>
      </c>
      <c r="AR59" s="21">
        <v>84.4</v>
      </c>
      <c r="AS59" s="21">
        <v>103.6</v>
      </c>
      <c r="AT59" s="21">
        <v>100.4</v>
      </c>
      <c r="AU59" s="21">
        <v>176</v>
      </c>
      <c r="AV59" s="21">
        <v>96.4</v>
      </c>
      <c r="AW59" s="21">
        <v>120.6</v>
      </c>
    </row>
    <row r="60" spans="1:49" ht="12.75">
      <c r="A60" s="6" t="s">
        <v>58</v>
      </c>
      <c r="B60" s="21">
        <v>102.6</v>
      </c>
      <c r="C60" s="21">
        <v>89.1</v>
      </c>
      <c r="D60" s="21">
        <v>95.7</v>
      </c>
      <c r="E60" s="21">
        <v>91.1</v>
      </c>
      <c r="F60" s="21">
        <v>100.2</v>
      </c>
      <c r="G60" s="21">
        <v>87.9</v>
      </c>
      <c r="H60" s="21">
        <v>97.6</v>
      </c>
      <c r="I60" s="21">
        <v>106.2</v>
      </c>
      <c r="J60" s="21">
        <v>94.9</v>
      </c>
      <c r="K60" s="21">
        <v>117.2</v>
      </c>
      <c r="L60" s="21">
        <v>106.2</v>
      </c>
      <c r="M60" s="21">
        <v>114.6</v>
      </c>
      <c r="N60" s="21">
        <v>100.3</v>
      </c>
      <c r="O60" s="21">
        <v>94.7</v>
      </c>
      <c r="P60" s="21">
        <v>94.2</v>
      </c>
      <c r="Q60" s="21">
        <v>93</v>
      </c>
      <c r="R60" s="21">
        <v>93.4</v>
      </c>
      <c r="S60" s="21">
        <v>100.7</v>
      </c>
      <c r="T60" s="21">
        <v>87.7</v>
      </c>
      <c r="U60" s="21">
        <v>102.7</v>
      </c>
      <c r="V60" s="21">
        <v>99.1</v>
      </c>
      <c r="W60" s="21">
        <v>124.4</v>
      </c>
      <c r="X60" s="21">
        <v>111.7</v>
      </c>
      <c r="Y60" s="21">
        <v>100</v>
      </c>
      <c r="Z60" s="21">
        <v>98.9</v>
      </c>
      <c r="AA60" s="21">
        <v>101.9</v>
      </c>
      <c r="AB60" s="21">
        <v>89.3</v>
      </c>
      <c r="AC60" s="21">
        <v>91.2</v>
      </c>
      <c r="AD60" s="21">
        <v>87.5</v>
      </c>
      <c r="AE60" s="21">
        <v>86</v>
      </c>
      <c r="AF60" s="21">
        <v>98.8</v>
      </c>
      <c r="AG60" s="21">
        <v>99.3</v>
      </c>
      <c r="AH60" s="21">
        <v>115.2</v>
      </c>
      <c r="AI60" s="21">
        <v>119.1</v>
      </c>
      <c r="AJ60" s="21">
        <v>111.7</v>
      </c>
      <c r="AK60" s="21">
        <v>117</v>
      </c>
      <c r="AL60" s="21">
        <v>90.3</v>
      </c>
      <c r="AM60" s="21">
        <v>90.5</v>
      </c>
      <c r="AN60" s="21">
        <v>105.6</v>
      </c>
      <c r="AO60" s="21">
        <v>80.7</v>
      </c>
      <c r="AP60" s="21">
        <v>104.3</v>
      </c>
      <c r="AQ60" s="21">
        <v>90.9</v>
      </c>
      <c r="AR60" s="21">
        <v>108.3</v>
      </c>
      <c r="AS60" s="21">
        <v>89</v>
      </c>
      <c r="AT60" s="21">
        <v>103.5</v>
      </c>
      <c r="AU60" s="21">
        <v>108.1</v>
      </c>
      <c r="AV60" s="21">
        <v>108.6</v>
      </c>
      <c r="AW60" s="21">
        <v>116</v>
      </c>
    </row>
    <row r="61" spans="1:49" ht="12.75">
      <c r="A61" s="6" t="s">
        <v>59</v>
      </c>
      <c r="B61" s="21">
        <v>104.9</v>
      </c>
      <c r="C61" s="21">
        <v>86</v>
      </c>
      <c r="D61" s="21">
        <v>92.3</v>
      </c>
      <c r="E61" s="21">
        <v>75.3</v>
      </c>
      <c r="F61" s="21">
        <v>66.2</v>
      </c>
      <c r="G61" s="21">
        <v>79.4</v>
      </c>
      <c r="H61" s="21">
        <v>101.5</v>
      </c>
      <c r="I61" s="21">
        <v>94.6</v>
      </c>
      <c r="J61" s="21">
        <v>123.1</v>
      </c>
      <c r="K61" s="21">
        <v>164.6</v>
      </c>
      <c r="L61" s="21">
        <v>117.6</v>
      </c>
      <c r="M61" s="21">
        <v>130.4</v>
      </c>
      <c r="N61" s="21">
        <v>96.2</v>
      </c>
      <c r="O61" s="21">
        <v>91.6</v>
      </c>
      <c r="P61" s="21">
        <v>94.9</v>
      </c>
      <c r="Q61" s="21">
        <v>82.8</v>
      </c>
      <c r="R61" s="21">
        <v>60.1</v>
      </c>
      <c r="S61" s="21">
        <v>70.4</v>
      </c>
      <c r="T61" s="21">
        <v>103.5</v>
      </c>
      <c r="U61" s="21">
        <v>98.5</v>
      </c>
      <c r="V61" s="21">
        <v>139</v>
      </c>
      <c r="W61" s="21">
        <v>145.8</v>
      </c>
      <c r="X61" s="21">
        <v>132.2</v>
      </c>
      <c r="Y61" s="21">
        <v>105.8</v>
      </c>
      <c r="Z61" s="21">
        <v>109.8</v>
      </c>
      <c r="AA61" s="21">
        <v>101</v>
      </c>
      <c r="AB61" s="21">
        <v>87.9</v>
      </c>
      <c r="AC61" s="21">
        <v>73.2</v>
      </c>
      <c r="AD61" s="21">
        <v>64.4</v>
      </c>
      <c r="AE61" s="21">
        <v>87</v>
      </c>
      <c r="AF61" s="21">
        <v>105.9</v>
      </c>
      <c r="AG61" s="21">
        <v>92.2</v>
      </c>
      <c r="AH61" s="21">
        <v>119.8</v>
      </c>
      <c r="AI61" s="21">
        <v>161.9</v>
      </c>
      <c r="AJ61" s="21">
        <v>114.1</v>
      </c>
      <c r="AK61" s="21">
        <v>127</v>
      </c>
      <c r="AL61" s="21">
        <v>101.1</v>
      </c>
      <c r="AM61" s="21">
        <v>81.3</v>
      </c>
      <c r="AN61" s="21">
        <v>113.2</v>
      </c>
      <c r="AO61" s="21">
        <v>77.3</v>
      </c>
      <c r="AP61" s="21">
        <v>66.8</v>
      </c>
      <c r="AQ61" s="21">
        <v>64.2</v>
      </c>
      <c r="AR61" s="21">
        <v>86.6</v>
      </c>
      <c r="AS61" s="21">
        <v>119</v>
      </c>
      <c r="AT61" s="21">
        <v>116.7</v>
      </c>
      <c r="AU61" s="21">
        <v>198</v>
      </c>
      <c r="AV61" s="21">
        <v>102.6</v>
      </c>
      <c r="AW61" s="21">
        <v>113.8</v>
      </c>
    </row>
    <row r="62" spans="1:49" ht="12.75">
      <c r="A62" s="6" t="s">
        <v>60</v>
      </c>
      <c r="B62" s="21">
        <v>108</v>
      </c>
      <c r="C62" s="21">
        <v>89</v>
      </c>
      <c r="D62" s="21">
        <v>92.4</v>
      </c>
      <c r="E62" s="21">
        <v>87.3</v>
      </c>
      <c r="F62" s="21">
        <v>73</v>
      </c>
      <c r="G62" s="21">
        <v>83.1</v>
      </c>
      <c r="H62" s="21">
        <v>84.4</v>
      </c>
      <c r="I62" s="21">
        <v>97.9</v>
      </c>
      <c r="J62" s="21">
        <v>105.7</v>
      </c>
      <c r="K62" s="21">
        <v>166.9</v>
      </c>
      <c r="L62" s="21">
        <v>106.8</v>
      </c>
      <c r="M62" s="21">
        <v>133.9</v>
      </c>
      <c r="N62" s="21">
        <v>101.5</v>
      </c>
      <c r="O62" s="21">
        <v>98.9</v>
      </c>
      <c r="P62" s="21">
        <v>92.4</v>
      </c>
      <c r="Q62" s="21">
        <v>83.3</v>
      </c>
      <c r="R62" s="21">
        <v>75.1</v>
      </c>
      <c r="S62" s="21">
        <v>74</v>
      </c>
      <c r="T62" s="21">
        <v>98.4</v>
      </c>
      <c r="U62" s="21">
        <v>95.8</v>
      </c>
      <c r="V62" s="21">
        <v>113.3</v>
      </c>
      <c r="W62" s="21">
        <v>151.9</v>
      </c>
      <c r="X62" s="21">
        <v>117.5</v>
      </c>
      <c r="Y62" s="21">
        <v>106.3</v>
      </c>
      <c r="Z62" s="21">
        <v>0</v>
      </c>
      <c r="AA62" s="21">
        <v>106.3</v>
      </c>
      <c r="AB62" s="21">
        <v>87.4</v>
      </c>
      <c r="AC62" s="21">
        <v>79.7</v>
      </c>
      <c r="AD62" s="21">
        <v>74.7</v>
      </c>
      <c r="AE62" s="21">
        <v>81.4</v>
      </c>
      <c r="AF62" s="21">
        <v>94.4</v>
      </c>
      <c r="AG62" s="21">
        <v>106</v>
      </c>
      <c r="AH62" s="21">
        <v>106.9</v>
      </c>
      <c r="AI62" s="21">
        <v>138.9</v>
      </c>
      <c r="AJ62" s="21">
        <v>130</v>
      </c>
      <c r="AK62" s="21">
        <v>121</v>
      </c>
      <c r="AL62" s="21">
        <v>97.6</v>
      </c>
      <c r="AM62" s="21">
        <v>88.7</v>
      </c>
      <c r="AN62" s="21">
        <v>108.2</v>
      </c>
      <c r="AO62" s="21">
        <v>82.9</v>
      </c>
      <c r="AP62" s="21">
        <v>73.7</v>
      </c>
      <c r="AQ62" s="21">
        <v>67.8</v>
      </c>
      <c r="AR62" s="21">
        <v>102.8</v>
      </c>
      <c r="AS62" s="21">
        <v>98.2</v>
      </c>
      <c r="AT62" s="21">
        <v>114.5</v>
      </c>
      <c r="AU62" s="21">
        <v>142.3</v>
      </c>
      <c r="AV62" s="21">
        <v>111.7</v>
      </c>
      <c r="AW62" s="21">
        <v>125.6</v>
      </c>
    </row>
    <row r="63" spans="1:49" ht="12.75">
      <c r="A63" s="6" t="s">
        <v>61</v>
      </c>
      <c r="B63" s="21">
        <v>107.1</v>
      </c>
      <c r="C63" s="21">
        <v>88.9</v>
      </c>
      <c r="D63" s="21">
        <v>100.6</v>
      </c>
      <c r="E63" s="21">
        <v>79.9</v>
      </c>
      <c r="F63" s="21">
        <v>86.4</v>
      </c>
      <c r="G63" s="21">
        <v>97</v>
      </c>
      <c r="H63" s="21">
        <v>115.3</v>
      </c>
      <c r="I63" s="21">
        <v>99</v>
      </c>
      <c r="J63" s="21">
        <v>101.9</v>
      </c>
      <c r="K63" s="21">
        <v>113.7</v>
      </c>
      <c r="L63" s="21">
        <v>109.7</v>
      </c>
      <c r="M63" s="21">
        <v>116.2</v>
      </c>
      <c r="N63" s="21">
        <v>104.9</v>
      </c>
      <c r="O63" s="21">
        <v>87.9</v>
      </c>
      <c r="P63" s="21">
        <v>99.3</v>
      </c>
      <c r="Q63" s="21">
        <v>81.8</v>
      </c>
      <c r="R63" s="21">
        <v>84.1</v>
      </c>
      <c r="S63" s="21">
        <v>92.8</v>
      </c>
      <c r="T63" s="21">
        <v>106.5</v>
      </c>
      <c r="U63" s="21">
        <v>100.3</v>
      </c>
      <c r="V63" s="21">
        <v>106</v>
      </c>
      <c r="W63" s="21">
        <v>119.3</v>
      </c>
      <c r="X63" s="21">
        <v>119.9</v>
      </c>
      <c r="Y63" s="21">
        <v>107.4</v>
      </c>
      <c r="Z63" s="21">
        <v>96.9</v>
      </c>
      <c r="AA63" s="21">
        <v>100.9</v>
      </c>
      <c r="AB63" s="21">
        <v>94.5</v>
      </c>
      <c r="AC63" s="21">
        <v>76.9</v>
      </c>
      <c r="AD63" s="21">
        <v>88.6</v>
      </c>
      <c r="AE63" s="21">
        <v>98.3</v>
      </c>
      <c r="AF63" s="21">
        <v>112.1</v>
      </c>
      <c r="AG63" s="21">
        <v>97.6</v>
      </c>
      <c r="AH63" s="21">
        <v>100.2</v>
      </c>
      <c r="AI63" s="21">
        <v>118.3</v>
      </c>
      <c r="AJ63" s="21">
        <v>107.8</v>
      </c>
      <c r="AK63" s="21">
        <v>112.6</v>
      </c>
      <c r="AL63" s="21">
        <v>102</v>
      </c>
      <c r="AM63" s="21">
        <v>88.6</v>
      </c>
      <c r="AN63" s="21">
        <v>105.1</v>
      </c>
      <c r="AO63" s="21">
        <v>83</v>
      </c>
      <c r="AP63" s="21">
        <v>83.9</v>
      </c>
      <c r="AQ63" s="21">
        <v>89</v>
      </c>
      <c r="AR63" s="21">
        <v>114.3</v>
      </c>
      <c r="AS63" s="21">
        <v>87.5</v>
      </c>
      <c r="AT63" s="21">
        <v>99.8</v>
      </c>
      <c r="AU63" s="21">
        <v>137.3</v>
      </c>
      <c r="AV63" s="21">
        <v>97.7</v>
      </c>
      <c r="AW63" s="21">
        <v>114.7</v>
      </c>
    </row>
    <row r="64" spans="1:49" ht="12.75">
      <c r="A64" s="6" t="s">
        <v>62</v>
      </c>
      <c r="B64" s="21">
        <v>110.6</v>
      </c>
      <c r="C64" s="21">
        <v>85.2</v>
      </c>
      <c r="D64" s="21">
        <v>96</v>
      </c>
      <c r="E64" s="21">
        <v>65.4</v>
      </c>
      <c r="F64" s="21">
        <v>78</v>
      </c>
      <c r="G64" s="21">
        <v>96.7</v>
      </c>
      <c r="H64" s="21">
        <v>53.9</v>
      </c>
      <c r="I64" s="21">
        <v>97.3</v>
      </c>
      <c r="J64" s="21">
        <v>186.5</v>
      </c>
      <c r="K64" s="21">
        <v>160.5</v>
      </c>
      <c r="L64" s="21">
        <v>127.2</v>
      </c>
      <c r="M64" s="21">
        <v>106.9</v>
      </c>
      <c r="N64" s="21">
        <v>113.4</v>
      </c>
      <c r="O64" s="21">
        <v>92.3</v>
      </c>
      <c r="P64" s="21">
        <v>87.9</v>
      </c>
      <c r="Q64" s="21">
        <v>76</v>
      </c>
      <c r="R64" s="21">
        <v>70.7</v>
      </c>
      <c r="S64" s="21">
        <v>107.7</v>
      </c>
      <c r="T64" s="21">
        <v>80.8</v>
      </c>
      <c r="U64" s="21">
        <v>110.9</v>
      </c>
      <c r="V64" s="21">
        <v>98.4</v>
      </c>
      <c r="W64" s="21">
        <v>160.2</v>
      </c>
      <c r="X64" s="21">
        <v>110.5</v>
      </c>
      <c r="Y64" s="21">
        <v>112.7</v>
      </c>
      <c r="Z64" s="21">
        <v>102.6</v>
      </c>
      <c r="AA64" s="21">
        <v>105.8</v>
      </c>
      <c r="AB64" s="21">
        <v>84.9</v>
      </c>
      <c r="AC64" s="21">
        <v>71.3</v>
      </c>
      <c r="AD64" s="21">
        <v>56.6</v>
      </c>
      <c r="AE64" s="21">
        <v>72.3</v>
      </c>
      <c r="AF64" s="21">
        <v>131.5</v>
      </c>
      <c r="AG64" s="21">
        <v>108.4</v>
      </c>
      <c r="AH64" s="21">
        <v>172.1</v>
      </c>
      <c r="AI64" s="21">
        <v>109.2</v>
      </c>
      <c r="AJ64" s="21">
        <v>123.2</v>
      </c>
      <c r="AK64" s="21">
        <v>119.1</v>
      </c>
      <c r="AL64" s="21">
        <v>102.9</v>
      </c>
      <c r="AM64" s="21">
        <v>81.6</v>
      </c>
      <c r="AN64" s="21">
        <v>103.8</v>
      </c>
      <c r="AO64" s="21">
        <v>69.5</v>
      </c>
      <c r="AP64" s="21">
        <v>77.1</v>
      </c>
      <c r="AQ64" s="21">
        <v>90.2</v>
      </c>
      <c r="AR64" s="21">
        <v>72.6</v>
      </c>
      <c r="AS64" s="21">
        <v>90.8</v>
      </c>
      <c r="AT64" s="21">
        <v>154.4</v>
      </c>
      <c r="AU64" s="21">
        <v>169.8</v>
      </c>
      <c r="AV64" s="21">
        <v>114.4</v>
      </c>
      <c r="AW64" s="21">
        <v>110.3</v>
      </c>
    </row>
    <row r="65" spans="1:49" ht="12.75">
      <c r="A65" s="6" t="s">
        <v>63</v>
      </c>
      <c r="B65" s="21">
        <v>99.2</v>
      </c>
      <c r="C65" s="21">
        <v>87.7</v>
      </c>
      <c r="D65" s="21">
        <v>90.6</v>
      </c>
      <c r="E65" s="21">
        <v>71.4</v>
      </c>
      <c r="F65" s="21">
        <v>76.2</v>
      </c>
      <c r="G65" s="21">
        <v>86.1</v>
      </c>
      <c r="H65" s="21">
        <v>94.2</v>
      </c>
      <c r="I65" s="21">
        <v>97.5</v>
      </c>
      <c r="J65" s="21">
        <v>105.6</v>
      </c>
      <c r="K65" s="21">
        <v>159.5</v>
      </c>
      <c r="L65" s="21">
        <v>116.3</v>
      </c>
      <c r="M65" s="21">
        <v>127.9</v>
      </c>
      <c r="N65" s="21">
        <v>105.6</v>
      </c>
      <c r="O65" s="21">
        <v>96</v>
      </c>
      <c r="P65" s="21">
        <v>94.7</v>
      </c>
      <c r="Q65" s="21">
        <v>78.8</v>
      </c>
      <c r="R65" s="21">
        <v>71.4</v>
      </c>
      <c r="S65" s="21">
        <v>85.2</v>
      </c>
      <c r="T65" s="21">
        <v>101.8</v>
      </c>
      <c r="U65" s="21">
        <v>97.6</v>
      </c>
      <c r="V65" s="21">
        <v>108</v>
      </c>
      <c r="W65" s="21">
        <v>137</v>
      </c>
      <c r="X65" s="21">
        <v>135.4</v>
      </c>
      <c r="Y65" s="21">
        <v>102.6</v>
      </c>
      <c r="Z65" s="21">
        <v>101.9</v>
      </c>
      <c r="AA65" s="21">
        <v>98.9</v>
      </c>
      <c r="AB65" s="21">
        <v>89.1</v>
      </c>
      <c r="AC65" s="21">
        <v>65.7</v>
      </c>
      <c r="AD65" s="21">
        <v>90.8</v>
      </c>
      <c r="AE65" s="21">
        <v>89.6</v>
      </c>
      <c r="AF65" s="21">
        <v>98.7</v>
      </c>
      <c r="AG65" s="21">
        <v>94.5</v>
      </c>
      <c r="AH65" s="21">
        <v>101.8</v>
      </c>
      <c r="AI65" s="21">
        <v>140.5</v>
      </c>
      <c r="AJ65" s="21">
        <v>134</v>
      </c>
      <c r="AK65" s="21">
        <v>130.6</v>
      </c>
      <c r="AL65" s="21">
        <v>103.8</v>
      </c>
      <c r="AM65" s="21">
        <v>90.6</v>
      </c>
      <c r="AN65" s="21">
        <v>98.8</v>
      </c>
      <c r="AO65" s="21">
        <v>73.4</v>
      </c>
      <c r="AP65" s="21">
        <v>69.8</v>
      </c>
      <c r="AQ65" s="21">
        <v>93.5</v>
      </c>
      <c r="AR65" s="21">
        <v>92</v>
      </c>
      <c r="AS65" s="21">
        <v>98.3</v>
      </c>
      <c r="AT65" s="21">
        <v>106.9</v>
      </c>
      <c r="AU65" s="21">
        <v>155.8</v>
      </c>
      <c r="AV65" s="21">
        <v>111.8</v>
      </c>
      <c r="AW65" s="21">
        <v>122.3</v>
      </c>
    </row>
    <row r="66" spans="1:49" ht="12.75">
      <c r="A66" s="6" t="s">
        <v>64</v>
      </c>
      <c r="B66" s="21">
        <v>84.4</v>
      </c>
      <c r="C66" s="21">
        <v>92.4</v>
      </c>
      <c r="D66" s="21">
        <v>110.2</v>
      </c>
      <c r="E66" s="21">
        <v>109</v>
      </c>
      <c r="F66" s="21">
        <v>92.5</v>
      </c>
      <c r="G66" s="21">
        <v>84.3</v>
      </c>
      <c r="H66" s="21">
        <v>105.6</v>
      </c>
      <c r="I66" s="21">
        <v>88.9</v>
      </c>
      <c r="J66" s="21">
        <v>112.3</v>
      </c>
      <c r="K66" s="21">
        <v>120</v>
      </c>
      <c r="L66" s="21">
        <v>102</v>
      </c>
      <c r="M66" s="21">
        <v>107.3</v>
      </c>
      <c r="N66" s="21">
        <v>85.5</v>
      </c>
      <c r="O66" s="21">
        <v>85.1</v>
      </c>
      <c r="P66" s="21">
        <v>133.6</v>
      </c>
      <c r="Q66" s="21">
        <v>97.9</v>
      </c>
      <c r="R66" s="21">
        <v>99.4</v>
      </c>
      <c r="S66" s="21">
        <v>73.8</v>
      </c>
      <c r="T66" s="21">
        <v>98.1</v>
      </c>
      <c r="U66" s="21">
        <v>123.8</v>
      </c>
      <c r="V66" s="21">
        <v>101</v>
      </c>
      <c r="W66" s="21">
        <v>105.8</v>
      </c>
      <c r="X66" s="21">
        <v>87.7</v>
      </c>
      <c r="Y66" s="21">
        <v>122.3</v>
      </c>
      <c r="Z66" s="21">
        <v>89.4</v>
      </c>
      <c r="AA66" s="21">
        <v>94.4</v>
      </c>
      <c r="AB66" s="21">
        <v>119.4</v>
      </c>
      <c r="AC66" s="21">
        <v>92.3</v>
      </c>
      <c r="AD66" s="21">
        <v>101.3</v>
      </c>
      <c r="AE66" s="21">
        <v>95.4</v>
      </c>
      <c r="AF66" s="21">
        <v>83.6</v>
      </c>
      <c r="AG66" s="21">
        <v>108.1</v>
      </c>
      <c r="AH66" s="21">
        <v>92</v>
      </c>
      <c r="AI66" s="21">
        <v>102.9</v>
      </c>
      <c r="AJ66" s="21">
        <v>108.2</v>
      </c>
      <c r="AK66" s="21">
        <v>115.9</v>
      </c>
      <c r="AL66" s="21">
        <v>107.6</v>
      </c>
      <c r="AM66" s="21">
        <v>94.4</v>
      </c>
      <c r="AN66" s="21">
        <v>104.3</v>
      </c>
      <c r="AO66" s="21">
        <v>79.4</v>
      </c>
      <c r="AP66" s="21">
        <v>108.7</v>
      </c>
      <c r="AQ66" s="21">
        <v>87.2</v>
      </c>
      <c r="AR66" s="21">
        <v>106.6</v>
      </c>
      <c r="AS66" s="21">
        <v>106.5</v>
      </c>
      <c r="AT66" s="21">
        <v>99.1</v>
      </c>
      <c r="AU66" s="21">
        <v>111.7</v>
      </c>
      <c r="AV66" s="21">
        <v>100.1</v>
      </c>
      <c r="AW66" s="21">
        <v>101.3</v>
      </c>
    </row>
    <row r="67" spans="1:49" ht="12.75">
      <c r="A67" s="6" t="s">
        <v>65</v>
      </c>
      <c r="B67" s="21">
        <v>108.1</v>
      </c>
      <c r="C67" s="21">
        <v>87.9</v>
      </c>
      <c r="D67" s="21">
        <v>98.4</v>
      </c>
      <c r="E67" s="21">
        <v>62.9</v>
      </c>
      <c r="F67" s="21">
        <v>53.2</v>
      </c>
      <c r="G67" s="21">
        <v>94.9</v>
      </c>
      <c r="H67" s="21">
        <v>110.9</v>
      </c>
      <c r="I67" s="21">
        <v>98.5</v>
      </c>
      <c r="J67" s="21">
        <v>101.1</v>
      </c>
      <c r="K67" s="21">
        <v>188.6</v>
      </c>
      <c r="L67" s="21">
        <v>123.6</v>
      </c>
      <c r="M67" s="21">
        <v>129.8</v>
      </c>
      <c r="N67" s="21">
        <v>102.2</v>
      </c>
      <c r="O67" s="21">
        <v>91.6</v>
      </c>
      <c r="P67" s="21">
        <v>103.1</v>
      </c>
      <c r="Q67" s="21">
        <v>70.5</v>
      </c>
      <c r="R67" s="21">
        <v>48.6</v>
      </c>
      <c r="S67" s="21">
        <v>95.4</v>
      </c>
      <c r="T67" s="21">
        <v>102.1</v>
      </c>
      <c r="U67" s="21">
        <v>106.2</v>
      </c>
      <c r="V67" s="21">
        <v>99.4</v>
      </c>
      <c r="W67" s="21">
        <v>178.5</v>
      </c>
      <c r="X67" s="21">
        <v>146.8</v>
      </c>
      <c r="Y67" s="21">
        <v>111.9</v>
      </c>
      <c r="Z67" s="21">
        <v>99.6</v>
      </c>
      <c r="AA67" s="21">
        <v>89.7</v>
      </c>
      <c r="AB67" s="21">
        <v>103.5</v>
      </c>
      <c r="AC67" s="21">
        <v>58.2</v>
      </c>
      <c r="AD67" s="21">
        <v>49.3</v>
      </c>
      <c r="AE67" s="21">
        <v>107</v>
      </c>
      <c r="AF67" s="21">
        <v>114.5</v>
      </c>
      <c r="AG67" s="21">
        <v>102.2</v>
      </c>
      <c r="AH67" s="21">
        <v>107.9</v>
      </c>
      <c r="AI67" s="21">
        <v>162.2</v>
      </c>
      <c r="AJ67" s="21">
        <v>126</v>
      </c>
      <c r="AK67" s="21">
        <v>145.6</v>
      </c>
      <c r="AL67" s="21">
        <v>99.5</v>
      </c>
      <c r="AM67" s="21">
        <v>90.7</v>
      </c>
      <c r="AN67" s="21">
        <v>101.8</v>
      </c>
      <c r="AO67" s="21">
        <v>58.5</v>
      </c>
      <c r="AP67" s="21">
        <v>55.2</v>
      </c>
      <c r="AQ67" s="21">
        <v>79.4</v>
      </c>
      <c r="AR67" s="21">
        <v>131.9</v>
      </c>
      <c r="AS67" s="21">
        <v>101.1</v>
      </c>
      <c r="AT67" s="21">
        <v>99.6</v>
      </c>
      <c r="AU67" s="21">
        <v>180.1</v>
      </c>
      <c r="AV67" s="21">
        <v>107.4</v>
      </c>
      <c r="AW67" s="21">
        <v>138.7</v>
      </c>
    </row>
    <row r="68" spans="1:49" ht="24">
      <c r="A68" s="4" t="s">
        <v>93</v>
      </c>
      <c r="B68" s="20">
        <v>98.7</v>
      </c>
      <c r="C68" s="20">
        <v>91.4</v>
      </c>
      <c r="D68" s="20">
        <v>97.2</v>
      </c>
      <c r="E68" s="20">
        <v>83.6</v>
      </c>
      <c r="F68" s="20">
        <v>88.6</v>
      </c>
      <c r="G68" s="20">
        <v>89.8</v>
      </c>
      <c r="H68" s="20">
        <v>97.2</v>
      </c>
      <c r="I68" s="20">
        <v>105.1</v>
      </c>
      <c r="J68" s="20">
        <v>110.7</v>
      </c>
      <c r="K68" s="20">
        <v>118.3</v>
      </c>
      <c r="L68" s="20">
        <v>104.9</v>
      </c>
      <c r="M68" s="20">
        <v>117.2</v>
      </c>
      <c r="N68" s="20">
        <v>98.2</v>
      </c>
      <c r="O68" s="20">
        <v>93</v>
      </c>
      <c r="P68" s="20">
        <v>98.7</v>
      </c>
      <c r="Q68" s="20">
        <v>86</v>
      </c>
      <c r="R68" s="20">
        <v>89.4</v>
      </c>
      <c r="S68" s="20">
        <v>89.1</v>
      </c>
      <c r="T68" s="20">
        <v>103.8</v>
      </c>
      <c r="U68" s="20">
        <v>100.2</v>
      </c>
      <c r="V68" s="20">
        <v>104.8</v>
      </c>
      <c r="W68" s="20">
        <v>118.2</v>
      </c>
      <c r="X68" s="20">
        <v>114.4</v>
      </c>
      <c r="Y68" s="20">
        <v>107.7</v>
      </c>
      <c r="Z68" s="20">
        <v>98.8</v>
      </c>
      <c r="AA68" s="20">
        <v>96.4</v>
      </c>
      <c r="AB68" s="20">
        <v>96.1</v>
      </c>
      <c r="AC68" s="20">
        <v>84.4</v>
      </c>
      <c r="AD68" s="20">
        <v>90.6</v>
      </c>
      <c r="AE68" s="20">
        <v>90.1</v>
      </c>
      <c r="AF68" s="20">
        <v>102</v>
      </c>
      <c r="AG68" s="20">
        <v>102.4</v>
      </c>
      <c r="AH68" s="20">
        <v>106.1</v>
      </c>
      <c r="AI68" s="20">
        <v>116</v>
      </c>
      <c r="AJ68" s="20">
        <v>109.4</v>
      </c>
      <c r="AK68" s="20">
        <v>120.2</v>
      </c>
      <c r="AL68" s="20">
        <v>93.7</v>
      </c>
      <c r="AM68" s="20">
        <v>89.7</v>
      </c>
      <c r="AN68" s="20">
        <v>105</v>
      </c>
      <c r="AO68" s="20">
        <v>84.5</v>
      </c>
      <c r="AP68" s="20">
        <v>91.7</v>
      </c>
      <c r="AQ68" s="20">
        <v>85.1</v>
      </c>
      <c r="AR68" s="20">
        <v>99.3</v>
      </c>
      <c r="AS68" s="20">
        <v>104.7</v>
      </c>
      <c r="AT68" s="20">
        <v>105.2</v>
      </c>
      <c r="AU68" s="20">
        <v>119.6</v>
      </c>
      <c r="AV68" s="20">
        <v>101.9</v>
      </c>
      <c r="AW68" s="20">
        <v>113</v>
      </c>
    </row>
    <row r="69" spans="1:49" ht="12.75">
      <c r="A69" s="6" t="s">
        <v>66</v>
      </c>
      <c r="B69" s="21">
        <v>113.5</v>
      </c>
      <c r="C69" s="21">
        <v>100.7</v>
      </c>
      <c r="D69" s="21">
        <v>89.3</v>
      </c>
      <c r="E69" s="21">
        <v>65.5</v>
      </c>
      <c r="F69" s="21">
        <v>54.8</v>
      </c>
      <c r="G69" s="21">
        <v>76.4</v>
      </c>
      <c r="H69" s="21">
        <v>152.6</v>
      </c>
      <c r="I69" s="21">
        <v>64.3</v>
      </c>
      <c r="J69" s="21">
        <v>167.9</v>
      </c>
      <c r="K69" s="21">
        <v>182.7</v>
      </c>
      <c r="L69" s="21">
        <v>109.9</v>
      </c>
      <c r="M69" s="21">
        <v>140.2</v>
      </c>
      <c r="N69" s="21">
        <v>100.5</v>
      </c>
      <c r="O69" s="21">
        <v>90.8</v>
      </c>
      <c r="P69" s="21">
        <v>97.8</v>
      </c>
      <c r="Q69" s="21">
        <v>70.3</v>
      </c>
      <c r="R69" s="21">
        <v>65.5</v>
      </c>
      <c r="S69" s="21">
        <v>81.1</v>
      </c>
      <c r="T69" s="21">
        <v>114.5</v>
      </c>
      <c r="U69" s="21">
        <v>94.5</v>
      </c>
      <c r="V69" s="21">
        <v>98.5</v>
      </c>
      <c r="W69" s="21">
        <v>173.1</v>
      </c>
      <c r="X69" s="21">
        <v>141.9</v>
      </c>
      <c r="Y69" s="21">
        <v>111</v>
      </c>
      <c r="Z69" s="21">
        <v>103.2</v>
      </c>
      <c r="AA69" s="21">
        <v>92.6</v>
      </c>
      <c r="AB69" s="21">
        <v>92.3</v>
      </c>
      <c r="AC69" s="21">
        <v>76.1</v>
      </c>
      <c r="AD69" s="21">
        <v>66.8</v>
      </c>
      <c r="AE69" s="21">
        <v>100.4</v>
      </c>
      <c r="AF69" s="21">
        <v>117.1</v>
      </c>
      <c r="AG69" s="21">
        <v>57.5</v>
      </c>
      <c r="AH69" s="21">
        <v>142.2</v>
      </c>
      <c r="AI69" s="21">
        <v>163.4</v>
      </c>
      <c r="AJ69" s="21">
        <v>112.8</v>
      </c>
      <c r="AK69" s="21">
        <v>110.6</v>
      </c>
      <c r="AL69" s="21">
        <v>101.5</v>
      </c>
      <c r="AM69" s="21">
        <v>86.1</v>
      </c>
      <c r="AN69" s="21">
        <v>103.2</v>
      </c>
      <c r="AO69" s="21">
        <v>72.8</v>
      </c>
      <c r="AP69" s="21">
        <v>72.2</v>
      </c>
      <c r="AQ69" s="21">
        <v>80.6</v>
      </c>
      <c r="AR69" s="21">
        <v>98.1</v>
      </c>
      <c r="AS69" s="21">
        <v>114</v>
      </c>
      <c r="AT69" s="21">
        <v>150.4</v>
      </c>
      <c r="AU69" s="21">
        <v>150</v>
      </c>
      <c r="AV69" s="21">
        <v>109.5</v>
      </c>
      <c r="AW69" s="21">
        <v>117.7</v>
      </c>
    </row>
    <row r="70" spans="1:49" ht="12.75">
      <c r="A70" s="6" t="s">
        <v>67</v>
      </c>
      <c r="B70" s="21">
        <v>104</v>
      </c>
      <c r="C70" s="21">
        <v>92.9</v>
      </c>
      <c r="D70" s="21">
        <v>93.2</v>
      </c>
      <c r="E70" s="21">
        <v>82.2</v>
      </c>
      <c r="F70" s="21">
        <v>90.2</v>
      </c>
      <c r="G70" s="21">
        <v>99.2</v>
      </c>
      <c r="H70" s="21">
        <v>95.1</v>
      </c>
      <c r="I70" s="21">
        <v>107.4</v>
      </c>
      <c r="J70" s="21">
        <v>110.7</v>
      </c>
      <c r="K70" s="21">
        <v>111.9</v>
      </c>
      <c r="L70" s="21">
        <v>97.7</v>
      </c>
      <c r="M70" s="21">
        <v>119.9</v>
      </c>
      <c r="N70" s="21">
        <v>101.2</v>
      </c>
      <c r="O70" s="21">
        <v>91.6</v>
      </c>
      <c r="P70" s="21">
        <v>97.4</v>
      </c>
      <c r="Q70" s="21">
        <v>89.3</v>
      </c>
      <c r="R70" s="21">
        <v>86</v>
      </c>
      <c r="S70" s="21">
        <v>89.6</v>
      </c>
      <c r="T70" s="21">
        <v>109.2</v>
      </c>
      <c r="U70" s="21">
        <v>98.4</v>
      </c>
      <c r="V70" s="21">
        <v>105.8</v>
      </c>
      <c r="W70" s="21">
        <v>117.9</v>
      </c>
      <c r="X70" s="21">
        <v>111.6</v>
      </c>
      <c r="Y70" s="21">
        <v>106.9</v>
      </c>
      <c r="Z70" s="21">
        <v>101.4</v>
      </c>
      <c r="AA70" s="21">
        <v>99.3</v>
      </c>
      <c r="AB70" s="21">
        <v>93.1</v>
      </c>
      <c r="AC70" s="21">
        <v>86.9</v>
      </c>
      <c r="AD70" s="21">
        <v>82.8</v>
      </c>
      <c r="AE70" s="21">
        <v>93.4</v>
      </c>
      <c r="AF70" s="21">
        <v>107.2</v>
      </c>
      <c r="AG70" s="21">
        <v>104.4</v>
      </c>
      <c r="AH70" s="21">
        <v>109.8</v>
      </c>
      <c r="AI70" s="21">
        <v>106.6</v>
      </c>
      <c r="AJ70" s="21">
        <v>110.6</v>
      </c>
      <c r="AK70" s="21">
        <v>117</v>
      </c>
      <c r="AL70" s="21">
        <v>93.1</v>
      </c>
      <c r="AM70" s="21">
        <v>88.8</v>
      </c>
      <c r="AN70" s="21">
        <v>106.7</v>
      </c>
      <c r="AO70" s="21">
        <v>85.8</v>
      </c>
      <c r="AP70" s="21">
        <v>81.3</v>
      </c>
      <c r="AQ70" s="21">
        <v>92.1</v>
      </c>
      <c r="AR70" s="21">
        <v>110.4</v>
      </c>
      <c r="AS70" s="21">
        <v>105</v>
      </c>
      <c r="AT70" s="21">
        <v>96.7</v>
      </c>
      <c r="AU70" s="21">
        <v>127.1</v>
      </c>
      <c r="AV70" s="21">
        <v>91.8</v>
      </c>
      <c r="AW70" s="21">
        <v>108.6</v>
      </c>
    </row>
    <row r="71" spans="1:49" ht="12.75">
      <c r="A71" s="6" t="s">
        <v>68</v>
      </c>
      <c r="B71" s="21">
        <v>92.6</v>
      </c>
      <c r="C71" s="21">
        <v>90.1</v>
      </c>
      <c r="D71" s="21">
        <v>100.8</v>
      </c>
      <c r="E71" s="21">
        <v>87.6</v>
      </c>
      <c r="F71" s="21">
        <v>93.8</v>
      </c>
      <c r="G71" s="21">
        <v>85.5</v>
      </c>
      <c r="H71" s="21">
        <v>96.5</v>
      </c>
      <c r="I71" s="21">
        <v>105.3</v>
      </c>
      <c r="J71" s="21">
        <v>109.8</v>
      </c>
      <c r="K71" s="21">
        <v>114.9</v>
      </c>
      <c r="L71" s="21">
        <v>108.5</v>
      </c>
      <c r="M71" s="21">
        <v>113</v>
      </c>
      <c r="N71" s="21">
        <v>95.4</v>
      </c>
      <c r="O71" s="21">
        <v>93.8</v>
      </c>
      <c r="P71" s="21">
        <v>100.6</v>
      </c>
      <c r="Q71" s="21">
        <v>87.1</v>
      </c>
      <c r="R71" s="21">
        <v>97.3</v>
      </c>
      <c r="S71" s="21">
        <v>88.5</v>
      </c>
      <c r="T71" s="21">
        <v>100.5</v>
      </c>
      <c r="U71" s="21">
        <v>102.7</v>
      </c>
      <c r="V71" s="21">
        <v>104.4</v>
      </c>
      <c r="W71" s="21">
        <v>112.7</v>
      </c>
      <c r="X71" s="21">
        <v>112</v>
      </c>
      <c r="Y71" s="21">
        <v>107.1</v>
      </c>
      <c r="Z71" s="21">
        <v>95.6</v>
      </c>
      <c r="AA71" s="21">
        <v>95.2</v>
      </c>
      <c r="AB71" s="21">
        <v>99.1</v>
      </c>
      <c r="AC71" s="21">
        <v>85.7</v>
      </c>
      <c r="AD71" s="21">
        <v>100.8</v>
      </c>
      <c r="AE71" s="21">
        <v>86.9</v>
      </c>
      <c r="AF71" s="21">
        <v>97.7</v>
      </c>
      <c r="AG71" s="21">
        <v>103.2</v>
      </c>
      <c r="AH71" s="21">
        <v>103.7</v>
      </c>
      <c r="AI71" s="21">
        <v>117.2</v>
      </c>
      <c r="AJ71" s="21">
        <v>106</v>
      </c>
      <c r="AK71" s="21">
        <v>121.7</v>
      </c>
      <c r="AL71" s="21">
        <v>93.1</v>
      </c>
      <c r="AM71" s="21">
        <v>91.2</v>
      </c>
      <c r="AN71" s="21">
        <v>105.1</v>
      </c>
      <c r="AO71" s="21">
        <v>85.2</v>
      </c>
      <c r="AP71" s="21">
        <v>104.2</v>
      </c>
      <c r="AQ71" s="21">
        <v>82.4</v>
      </c>
      <c r="AR71" s="21">
        <v>92.5</v>
      </c>
      <c r="AS71" s="21">
        <v>104.5</v>
      </c>
      <c r="AT71" s="21">
        <v>109.2</v>
      </c>
      <c r="AU71" s="21">
        <v>110.1</v>
      </c>
      <c r="AV71" s="21">
        <v>104.7</v>
      </c>
      <c r="AW71" s="21">
        <v>113.1</v>
      </c>
    </row>
    <row r="72" spans="1:49" ht="36">
      <c r="A72" s="8" t="s">
        <v>99</v>
      </c>
      <c r="B72" s="21">
        <v>92.1</v>
      </c>
      <c r="C72" s="21">
        <v>88.6</v>
      </c>
      <c r="D72" s="21">
        <v>102.1</v>
      </c>
      <c r="E72" s="21">
        <v>88.3</v>
      </c>
      <c r="F72" s="21">
        <v>98.3</v>
      </c>
      <c r="G72" s="21">
        <v>85.7</v>
      </c>
      <c r="H72" s="21">
        <v>96.2</v>
      </c>
      <c r="I72" s="21">
        <v>105.4</v>
      </c>
      <c r="J72" s="21">
        <v>109.4</v>
      </c>
      <c r="K72" s="21">
        <v>112.6</v>
      </c>
      <c r="L72" s="21">
        <v>105.6</v>
      </c>
      <c r="M72" s="21">
        <v>110.5</v>
      </c>
      <c r="N72" s="21">
        <v>95</v>
      </c>
      <c r="O72" s="21">
        <v>93</v>
      </c>
      <c r="P72" s="21">
        <v>102.3</v>
      </c>
      <c r="Q72" s="21">
        <v>87.2</v>
      </c>
      <c r="R72" s="21">
        <v>102.1</v>
      </c>
      <c r="S72" s="21">
        <v>88.9</v>
      </c>
      <c r="T72" s="21">
        <v>103.3</v>
      </c>
      <c r="U72" s="21">
        <v>100.5</v>
      </c>
      <c r="V72" s="21">
        <v>103.9</v>
      </c>
      <c r="W72" s="21">
        <v>109.5</v>
      </c>
      <c r="X72" s="21">
        <v>110.5</v>
      </c>
      <c r="Y72" s="21">
        <v>105</v>
      </c>
      <c r="Z72" s="21">
        <v>94.6</v>
      </c>
      <c r="AA72" s="21">
        <v>93.8</v>
      </c>
      <c r="AB72" s="21">
        <v>99.7</v>
      </c>
      <c r="AC72" s="21">
        <v>87.2</v>
      </c>
      <c r="AD72" s="21">
        <v>102.6</v>
      </c>
      <c r="AE72" s="21">
        <v>89.8</v>
      </c>
      <c r="AF72" s="21">
        <v>95.7</v>
      </c>
      <c r="AG72" s="21">
        <v>103.9</v>
      </c>
      <c r="AH72" s="21">
        <v>102.8</v>
      </c>
      <c r="AI72" s="21">
        <v>114.8</v>
      </c>
      <c r="AJ72" s="21">
        <v>103.9</v>
      </c>
      <c r="AK72" s="21">
        <v>121.3</v>
      </c>
      <c r="AL72" s="21">
        <v>90.7</v>
      </c>
      <c r="AM72" s="21">
        <v>91.1</v>
      </c>
      <c r="AN72" s="21">
        <v>106.3</v>
      </c>
      <c r="AO72" s="21">
        <v>87</v>
      </c>
      <c r="AP72" s="21">
        <v>107.1</v>
      </c>
      <c r="AQ72" s="21">
        <v>83.2</v>
      </c>
      <c r="AR72" s="21">
        <v>91.7</v>
      </c>
      <c r="AS72" s="21">
        <v>106.4</v>
      </c>
      <c r="AT72" s="21">
        <v>111.7</v>
      </c>
      <c r="AU72" s="21">
        <v>106.4</v>
      </c>
      <c r="AV72" s="21">
        <v>101.8</v>
      </c>
      <c r="AW72" s="21">
        <v>112.7</v>
      </c>
    </row>
    <row r="73" spans="1:49" ht="24">
      <c r="A73" s="8" t="s">
        <v>98</v>
      </c>
      <c r="B73" s="21">
        <v>89.7</v>
      </c>
      <c r="C73" s="21">
        <v>100.5</v>
      </c>
      <c r="D73" s="21">
        <v>90.1</v>
      </c>
      <c r="E73" s="21">
        <v>89.4</v>
      </c>
      <c r="F73" s="21">
        <v>89.5</v>
      </c>
      <c r="G73" s="21">
        <v>74.6</v>
      </c>
      <c r="H73" s="21">
        <v>87.8</v>
      </c>
      <c r="I73" s="21">
        <v>104.9</v>
      </c>
      <c r="J73" s="21">
        <v>130.9</v>
      </c>
      <c r="K73" s="21">
        <v>119.1</v>
      </c>
      <c r="L73" s="21">
        <v>146.6</v>
      </c>
      <c r="M73" s="21">
        <v>116.1</v>
      </c>
      <c r="N73" s="21">
        <v>86.6</v>
      </c>
      <c r="O73" s="21">
        <v>99.9</v>
      </c>
      <c r="P73" s="21">
        <v>92.5</v>
      </c>
      <c r="Q73" s="21">
        <v>90</v>
      </c>
      <c r="R73" s="21">
        <v>93.1</v>
      </c>
      <c r="S73" s="21">
        <v>73.2</v>
      </c>
      <c r="T73" s="21">
        <v>87</v>
      </c>
      <c r="U73" s="21">
        <v>112.9</v>
      </c>
      <c r="V73" s="21">
        <v>123.1</v>
      </c>
      <c r="W73" s="21">
        <v>122</v>
      </c>
      <c r="X73" s="21">
        <v>117.5</v>
      </c>
      <c r="Y73" s="21">
        <v>104.5</v>
      </c>
      <c r="Z73" s="21">
        <v>98.8</v>
      </c>
      <c r="AA73" s="21">
        <v>100.9</v>
      </c>
      <c r="AB73" s="21">
        <v>98.3</v>
      </c>
      <c r="AC73" s="21">
        <v>87.8</v>
      </c>
      <c r="AD73" s="21">
        <v>90.5</v>
      </c>
      <c r="AE73" s="21">
        <v>72</v>
      </c>
      <c r="AF73" s="21">
        <v>95.9</v>
      </c>
      <c r="AG73" s="21">
        <v>100.3</v>
      </c>
      <c r="AH73" s="21">
        <v>128.8</v>
      </c>
      <c r="AI73" s="21">
        <v>124.2</v>
      </c>
      <c r="AJ73" s="21">
        <v>138.9</v>
      </c>
      <c r="AK73" s="21">
        <v>126.3</v>
      </c>
      <c r="AL73" s="21">
        <v>93.6</v>
      </c>
      <c r="AM73" s="21">
        <v>87.9</v>
      </c>
      <c r="AN73" s="21">
        <v>111.7</v>
      </c>
      <c r="AO73" s="21">
        <v>73.9</v>
      </c>
      <c r="AP73" s="21">
        <v>113</v>
      </c>
      <c r="AQ73" s="21">
        <v>77.7</v>
      </c>
      <c r="AR73" s="21">
        <v>112.7</v>
      </c>
      <c r="AS73" s="21">
        <v>100.7</v>
      </c>
      <c r="AT73" s="21">
        <v>86.1</v>
      </c>
      <c r="AU73" s="21">
        <v>125.4</v>
      </c>
      <c r="AV73" s="21">
        <v>109.9</v>
      </c>
      <c r="AW73" s="21">
        <v>108.4</v>
      </c>
    </row>
    <row r="74" spans="1:49" ht="24">
      <c r="A74" s="8" t="s">
        <v>132</v>
      </c>
      <c r="B74" s="21">
        <v>94.9</v>
      </c>
      <c r="C74" s="21">
        <v>88.5</v>
      </c>
      <c r="D74" s="21">
        <v>106.9</v>
      </c>
      <c r="E74" s="21">
        <v>83.6</v>
      </c>
      <c r="F74" s="21">
        <v>75.2</v>
      </c>
      <c r="G74" s="21">
        <v>93.3</v>
      </c>
      <c r="H74" s="21">
        <v>109</v>
      </c>
      <c r="I74" s="21">
        <v>104.1</v>
      </c>
      <c r="J74" s="21">
        <v>97.6</v>
      </c>
      <c r="K74" s="21">
        <v>125.2</v>
      </c>
      <c r="L74" s="21">
        <v>108.8</v>
      </c>
      <c r="M74" s="21">
        <v>121.2</v>
      </c>
      <c r="N74" s="21">
        <v>99.4</v>
      </c>
      <c r="O74" s="21">
        <v>91.4</v>
      </c>
      <c r="P74" s="21">
        <v>98.9</v>
      </c>
      <c r="Q74" s="21">
        <v>87.6</v>
      </c>
      <c r="R74" s="21">
        <v>77.5</v>
      </c>
      <c r="S74" s="21">
        <v>104.5</v>
      </c>
      <c r="T74" s="21">
        <v>87.6</v>
      </c>
      <c r="U74" s="21">
        <v>115.5</v>
      </c>
      <c r="V74" s="21">
        <v>92.1</v>
      </c>
      <c r="W74" s="21">
        <v>129.8</v>
      </c>
      <c r="X74" s="21">
        <v>108.2</v>
      </c>
      <c r="Y74" s="21">
        <v>123.2</v>
      </c>
      <c r="Z74" s="21">
        <v>98.1</v>
      </c>
      <c r="AA74" s="21">
        <v>97.1</v>
      </c>
      <c r="AB74" s="21">
        <v>99.7</v>
      </c>
      <c r="AC74" s="21">
        <v>77.3</v>
      </c>
      <c r="AD74" s="21">
        <v>101.3</v>
      </c>
      <c r="AE74" s="21">
        <v>83.3</v>
      </c>
      <c r="AF74" s="21">
        <v>116.4</v>
      </c>
      <c r="AG74" s="21">
        <v>97.7</v>
      </c>
      <c r="AH74" s="21">
        <v>94.3</v>
      </c>
      <c r="AI74" s="21">
        <v>126.9</v>
      </c>
      <c r="AJ74" s="21">
        <v>98.5</v>
      </c>
      <c r="AK74" s="21">
        <v>127.2</v>
      </c>
      <c r="AL74" s="21">
        <v>102.1</v>
      </c>
      <c r="AM74" s="21">
        <v>88.9</v>
      </c>
      <c r="AN74" s="21">
        <v>98.9</v>
      </c>
      <c r="AO74" s="21">
        <v>84.5</v>
      </c>
      <c r="AP74" s="21">
        <v>92.4</v>
      </c>
      <c r="AQ74" s="21">
        <v>85.4</v>
      </c>
      <c r="AR74" s="21">
        <v>91.4</v>
      </c>
      <c r="AS74" s="21">
        <v>93.2</v>
      </c>
      <c r="AT74" s="21">
        <v>100.1</v>
      </c>
      <c r="AU74" s="21">
        <v>127.8</v>
      </c>
      <c r="AV74" s="21">
        <v>112.1</v>
      </c>
      <c r="AW74" s="21">
        <v>118.5</v>
      </c>
    </row>
    <row r="75" spans="1:49" ht="12.75">
      <c r="A75" s="6" t="s">
        <v>69</v>
      </c>
      <c r="B75" s="21">
        <v>107.2</v>
      </c>
      <c r="C75" s="21">
        <v>89.4</v>
      </c>
      <c r="D75" s="21">
        <v>97.3</v>
      </c>
      <c r="E75" s="21">
        <v>77.2</v>
      </c>
      <c r="F75" s="21">
        <v>70.7</v>
      </c>
      <c r="G75" s="21">
        <v>86</v>
      </c>
      <c r="H75" s="21">
        <v>100.3</v>
      </c>
      <c r="I75" s="21">
        <v>106.3</v>
      </c>
      <c r="J75" s="21">
        <v>106.3</v>
      </c>
      <c r="K75" s="21">
        <v>147.5</v>
      </c>
      <c r="L75" s="21">
        <v>108.9</v>
      </c>
      <c r="M75" s="21">
        <v>121.7</v>
      </c>
      <c r="N75" s="21">
        <v>100.9</v>
      </c>
      <c r="O75" s="21">
        <v>94.2</v>
      </c>
      <c r="P75" s="21">
        <v>95.3</v>
      </c>
      <c r="Q75" s="21">
        <v>78.1</v>
      </c>
      <c r="R75" s="21">
        <v>71.3</v>
      </c>
      <c r="S75" s="21">
        <v>93.4</v>
      </c>
      <c r="T75" s="21">
        <v>102.4</v>
      </c>
      <c r="U75" s="21">
        <v>94.7</v>
      </c>
      <c r="V75" s="21">
        <v>105.1</v>
      </c>
      <c r="W75" s="21">
        <v>139.1</v>
      </c>
      <c r="X75" s="21">
        <v>126.9</v>
      </c>
      <c r="Y75" s="21">
        <v>111.9</v>
      </c>
      <c r="Z75" s="21">
        <v>104.4</v>
      </c>
      <c r="AA75" s="21">
        <v>95.3</v>
      </c>
      <c r="AB75" s="21">
        <v>93.3</v>
      </c>
      <c r="AC75" s="21">
        <v>75.3</v>
      </c>
      <c r="AD75" s="21">
        <v>73.7</v>
      </c>
      <c r="AE75" s="21">
        <v>95.8</v>
      </c>
      <c r="AF75" s="21">
        <v>105.5</v>
      </c>
      <c r="AG75" s="21">
        <v>106</v>
      </c>
      <c r="AH75" s="21">
        <v>99.1</v>
      </c>
      <c r="AI75" s="21">
        <v>132.5</v>
      </c>
      <c r="AJ75" s="21">
        <v>121</v>
      </c>
      <c r="AK75" s="21">
        <v>125.3</v>
      </c>
      <c r="AL75" s="21">
        <v>95.6</v>
      </c>
      <c r="AM75" s="21">
        <v>86.8</v>
      </c>
      <c r="AN75" s="21">
        <v>100.5</v>
      </c>
      <c r="AO75" s="21">
        <v>80.8</v>
      </c>
      <c r="AP75" s="21">
        <v>69</v>
      </c>
      <c r="AQ75" s="21">
        <v>81.1</v>
      </c>
      <c r="AR75" s="21">
        <v>107.8</v>
      </c>
      <c r="AS75" s="21">
        <v>101.7</v>
      </c>
      <c r="AT75" s="21">
        <v>99.9</v>
      </c>
      <c r="AU75" s="21">
        <v>146.4</v>
      </c>
      <c r="AV75" s="21">
        <v>117.4</v>
      </c>
      <c r="AW75" s="21">
        <v>122.8</v>
      </c>
    </row>
    <row r="76" spans="1:49" ht="24">
      <c r="A76" s="4" t="s">
        <v>94</v>
      </c>
      <c r="B76" s="20">
        <v>120.3</v>
      </c>
      <c r="C76" s="20">
        <v>89.9</v>
      </c>
      <c r="D76" s="20">
        <v>92.7</v>
      </c>
      <c r="E76" s="20">
        <v>85.8</v>
      </c>
      <c r="F76" s="20">
        <v>84.5</v>
      </c>
      <c r="G76" s="20">
        <v>78.7</v>
      </c>
      <c r="H76" s="20">
        <v>98.9</v>
      </c>
      <c r="I76" s="20">
        <v>102.2</v>
      </c>
      <c r="J76" s="20">
        <v>113.5</v>
      </c>
      <c r="K76" s="20">
        <v>126.4</v>
      </c>
      <c r="L76" s="20">
        <v>113</v>
      </c>
      <c r="M76" s="20">
        <v>126.5</v>
      </c>
      <c r="N76" s="20">
        <v>100.6</v>
      </c>
      <c r="O76" s="20">
        <v>83.2</v>
      </c>
      <c r="P76" s="20">
        <v>96.9</v>
      </c>
      <c r="Q76" s="20">
        <v>82</v>
      </c>
      <c r="R76" s="20">
        <v>83.3</v>
      </c>
      <c r="S76" s="20">
        <v>82.6</v>
      </c>
      <c r="T76" s="20">
        <v>104.8</v>
      </c>
      <c r="U76" s="20">
        <v>100.8</v>
      </c>
      <c r="V76" s="20">
        <v>112.5</v>
      </c>
      <c r="W76" s="20">
        <v>124.9</v>
      </c>
      <c r="X76" s="20">
        <v>122</v>
      </c>
      <c r="Y76" s="20">
        <v>116.3</v>
      </c>
      <c r="Z76" s="20">
        <v>104.4</v>
      </c>
      <c r="AA76" s="20">
        <v>93.1</v>
      </c>
      <c r="AB76" s="20">
        <v>92.1</v>
      </c>
      <c r="AC76" s="20">
        <v>81.4</v>
      </c>
      <c r="AD76" s="20">
        <v>85.4</v>
      </c>
      <c r="AE76" s="20">
        <v>81.7</v>
      </c>
      <c r="AF76" s="20">
        <v>101.6</v>
      </c>
      <c r="AG76" s="20">
        <v>98.8</v>
      </c>
      <c r="AH76" s="20">
        <v>109.4</v>
      </c>
      <c r="AI76" s="20">
        <v>130.9</v>
      </c>
      <c r="AJ76" s="20">
        <v>121.1</v>
      </c>
      <c r="AK76" s="20">
        <v>121.7</v>
      </c>
      <c r="AL76" s="20">
        <v>92.5</v>
      </c>
      <c r="AM76" s="20">
        <v>89.2</v>
      </c>
      <c r="AN76" s="20">
        <v>97.4</v>
      </c>
      <c r="AO76" s="20">
        <v>86.2</v>
      </c>
      <c r="AP76" s="20">
        <v>83.8</v>
      </c>
      <c r="AQ76" s="20">
        <v>81.4</v>
      </c>
      <c r="AR76" s="20">
        <v>95.6</v>
      </c>
      <c r="AS76" s="20">
        <v>100.3</v>
      </c>
      <c r="AT76" s="20">
        <v>112.8</v>
      </c>
      <c r="AU76" s="20">
        <v>130.7</v>
      </c>
      <c r="AV76" s="20">
        <v>105</v>
      </c>
      <c r="AW76" s="20">
        <v>115.5</v>
      </c>
    </row>
    <row r="77" spans="1:49" ht="12.75">
      <c r="A77" s="6" t="s">
        <v>70</v>
      </c>
      <c r="B77" s="21">
        <v>108.4</v>
      </c>
      <c r="C77" s="21">
        <v>83.5</v>
      </c>
      <c r="D77" s="21">
        <v>85.9</v>
      </c>
      <c r="E77" s="21">
        <v>79.7</v>
      </c>
      <c r="F77" s="21">
        <v>88.9</v>
      </c>
      <c r="G77" s="21">
        <v>56.3</v>
      </c>
      <c r="H77" s="21">
        <v>109</v>
      </c>
      <c r="I77" s="21">
        <v>111.3</v>
      </c>
      <c r="J77" s="21">
        <v>115.2</v>
      </c>
      <c r="K77" s="21">
        <v>133.8</v>
      </c>
      <c r="L77" s="21">
        <v>123</v>
      </c>
      <c r="M77" s="21">
        <v>142.5</v>
      </c>
      <c r="N77" s="21">
        <v>98.1</v>
      </c>
      <c r="O77" s="21">
        <v>82.7</v>
      </c>
      <c r="P77" s="21">
        <v>96.7</v>
      </c>
      <c r="Q77" s="21">
        <v>70.5</v>
      </c>
      <c r="R77" s="21">
        <v>85.3</v>
      </c>
      <c r="S77" s="21">
        <v>69.7</v>
      </c>
      <c r="T77" s="21">
        <v>94.9</v>
      </c>
      <c r="U77" s="21">
        <v>110.7</v>
      </c>
      <c r="V77" s="21">
        <v>127.2</v>
      </c>
      <c r="W77" s="21">
        <v>120.1</v>
      </c>
      <c r="X77" s="21">
        <v>148.4</v>
      </c>
      <c r="Y77" s="21">
        <v>117.4</v>
      </c>
      <c r="Z77" s="21">
        <v>97.8</v>
      </c>
      <c r="AA77" s="21">
        <v>93.9</v>
      </c>
      <c r="AB77" s="21">
        <v>78.6</v>
      </c>
      <c r="AC77" s="21">
        <v>94.3</v>
      </c>
      <c r="AD77" s="21">
        <v>74.1</v>
      </c>
      <c r="AE77" s="21">
        <v>90.9</v>
      </c>
      <c r="AF77" s="21">
        <v>93.1</v>
      </c>
      <c r="AG77" s="21">
        <v>110.3</v>
      </c>
      <c r="AH77" s="21">
        <v>124.3</v>
      </c>
      <c r="AI77" s="21">
        <v>141</v>
      </c>
      <c r="AJ77" s="21">
        <v>125</v>
      </c>
      <c r="AK77" s="21">
        <v>127.7</v>
      </c>
      <c r="AL77" s="21">
        <v>72.1</v>
      </c>
      <c r="AM77" s="21">
        <v>96.5</v>
      </c>
      <c r="AN77" s="21">
        <v>87</v>
      </c>
      <c r="AO77" s="21">
        <v>84.9</v>
      </c>
      <c r="AP77" s="21">
        <v>82.7</v>
      </c>
      <c r="AQ77" s="21">
        <v>93.4</v>
      </c>
      <c r="AR77" s="21">
        <v>96.2</v>
      </c>
      <c r="AS77" s="21">
        <v>99.1</v>
      </c>
      <c r="AT77" s="21">
        <v>110.4</v>
      </c>
      <c r="AU77" s="21">
        <v>122.9</v>
      </c>
      <c r="AV77" s="21">
        <v>113.8</v>
      </c>
      <c r="AW77" s="21">
        <v>114.6</v>
      </c>
    </row>
    <row r="78" spans="1:49" ht="12.75">
      <c r="A78" s="6" t="s">
        <v>71</v>
      </c>
      <c r="B78" s="21">
        <v>107.2</v>
      </c>
      <c r="C78" s="21">
        <v>89.3</v>
      </c>
      <c r="D78" s="21">
        <v>96.1</v>
      </c>
      <c r="E78" s="21">
        <v>77.4</v>
      </c>
      <c r="F78" s="21">
        <v>89.1</v>
      </c>
      <c r="G78" s="21">
        <v>67.1</v>
      </c>
      <c r="H78" s="21">
        <v>122.3</v>
      </c>
      <c r="I78" s="21">
        <v>115.9</v>
      </c>
      <c r="J78" s="21">
        <v>87.6</v>
      </c>
      <c r="K78" s="21">
        <v>130.8</v>
      </c>
      <c r="L78" s="21">
        <v>115.8</v>
      </c>
      <c r="M78" s="21">
        <v>136.9</v>
      </c>
      <c r="N78" s="21">
        <v>96.8</v>
      </c>
      <c r="O78" s="21">
        <v>83.2</v>
      </c>
      <c r="P78" s="21">
        <v>92.4</v>
      </c>
      <c r="Q78" s="21">
        <v>73.3</v>
      </c>
      <c r="R78" s="21">
        <v>97.1</v>
      </c>
      <c r="S78" s="21">
        <v>86.1</v>
      </c>
      <c r="T78" s="21">
        <v>87.2</v>
      </c>
      <c r="U78" s="21">
        <v>88.5</v>
      </c>
      <c r="V78" s="21">
        <v>166.8</v>
      </c>
      <c r="W78" s="21">
        <v>122.3</v>
      </c>
      <c r="X78" s="21">
        <v>119.2</v>
      </c>
      <c r="Y78" s="21">
        <v>112.7</v>
      </c>
      <c r="Z78" s="21">
        <v>100.8</v>
      </c>
      <c r="AA78" s="21">
        <v>90.2</v>
      </c>
      <c r="AB78" s="21">
        <v>93</v>
      </c>
      <c r="AC78" s="21">
        <v>79</v>
      </c>
      <c r="AD78" s="21">
        <v>89</v>
      </c>
      <c r="AE78" s="21">
        <v>90.1</v>
      </c>
      <c r="AF78" s="21">
        <v>105.1</v>
      </c>
      <c r="AG78" s="21">
        <v>82.5</v>
      </c>
      <c r="AH78" s="21">
        <v>109.3</v>
      </c>
      <c r="AI78" s="21">
        <v>127.4</v>
      </c>
      <c r="AJ78" s="21">
        <v>123</v>
      </c>
      <c r="AK78" s="21">
        <v>134</v>
      </c>
      <c r="AL78" s="21">
        <v>100.9</v>
      </c>
      <c r="AM78" s="21">
        <v>91.3</v>
      </c>
      <c r="AN78" s="21">
        <v>95.6</v>
      </c>
      <c r="AO78" s="21">
        <v>77</v>
      </c>
      <c r="AP78" s="21">
        <v>84</v>
      </c>
      <c r="AQ78" s="21">
        <v>84.6</v>
      </c>
      <c r="AR78" s="21">
        <v>93.5</v>
      </c>
      <c r="AS78" s="21">
        <v>97.4</v>
      </c>
      <c r="AT78" s="21">
        <v>113.8</v>
      </c>
      <c r="AU78" s="21">
        <v>143.8</v>
      </c>
      <c r="AV78" s="21">
        <v>105.1</v>
      </c>
      <c r="AW78" s="21">
        <v>115.8</v>
      </c>
    </row>
    <row r="79" spans="1:49" ht="12.75">
      <c r="A79" s="6" t="s">
        <v>72</v>
      </c>
      <c r="B79" s="21">
        <v>123.4</v>
      </c>
      <c r="C79" s="21">
        <v>71.7</v>
      </c>
      <c r="D79" s="21">
        <v>95.1</v>
      </c>
      <c r="E79" s="21">
        <v>95.7</v>
      </c>
      <c r="F79" s="21">
        <v>75</v>
      </c>
      <c r="G79" s="21">
        <v>70.9</v>
      </c>
      <c r="H79" s="21">
        <v>98.2</v>
      </c>
      <c r="I79" s="21">
        <v>117.7</v>
      </c>
      <c r="J79" s="21">
        <v>123.9</v>
      </c>
      <c r="K79" s="21">
        <v>119.8</v>
      </c>
      <c r="L79" s="21">
        <v>113.4</v>
      </c>
      <c r="M79" s="21">
        <v>117.3</v>
      </c>
      <c r="N79" s="21">
        <v>116.3</v>
      </c>
      <c r="O79" s="21">
        <v>83.7</v>
      </c>
      <c r="P79" s="21">
        <v>98.2</v>
      </c>
      <c r="Q79" s="21">
        <v>77</v>
      </c>
      <c r="R79" s="21">
        <v>77.6</v>
      </c>
      <c r="S79" s="21">
        <v>65.3</v>
      </c>
      <c r="T79" s="21">
        <v>72.4</v>
      </c>
      <c r="U79" s="21">
        <v>190</v>
      </c>
      <c r="V79" s="21">
        <v>87</v>
      </c>
      <c r="W79" s="21">
        <v>155.9</v>
      </c>
      <c r="X79" s="21">
        <v>118.6</v>
      </c>
      <c r="Y79" s="21">
        <v>134.9</v>
      </c>
      <c r="Z79" s="21">
        <v>101.7</v>
      </c>
      <c r="AA79" s="21">
        <v>92.7</v>
      </c>
      <c r="AB79" s="21">
        <v>87.6</v>
      </c>
      <c r="AC79" s="21">
        <v>96.8</v>
      </c>
      <c r="AD79" s="21">
        <v>51.7</v>
      </c>
      <c r="AE79" s="21">
        <v>97.1</v>
      </c>
      <c r="AF79" s="21">
        <v>89.7</v>
      </c>
      <c r="AG79" s="21">
        <v>109</v>
      </c>
      <c r="AH79" s="21">
        <v>102</v>
      </c>
      <c r="AI79" s="21">
        <v>148.6</v>
      </c>
      <c r="AJ79" s="21">
        <v>131.5</v>
      </c>
      <c r="AK79" s="21">
        <v>129.9</v>
      </c>
      <c r="AL79" s="21">
        <v>95.7</v>
      </c>
      <c r="AM79" s="21">
        <v>91</v>
      </c>
      <c r="AN79" s="21">
        <v>87</v>
      </c>
      <c r="AO79" s="21">
        <v>91.2</v>
      </c>
      <c r="AP79" s="21">
        <v>71.5</v>
      </c>
      <c r="AQ79" s="21">
        <v>76.9</v>
      </c>
      <c r="AR79" s="21">
        <v>93.5</v>
      </c>
      <c r="AS79" s="21">
        <v>98.3</v>
      </c>
      <c r="AT79" s="21">
        <v>119.6</v>
      </c>
      <c r="AU79" s="21">
        <v>163.6</v>
      </c>
      <c r="AV79" s="21">
        <v>120.7</v>
      </c>
      <c r="AW79" s="21">
        <v>112.3</v>
      </c>
    </row>
    <row r="80" spans="1:49" ht="12.75">
      <c r="A80" s="6" t="s">
        <v>73</v>
      </c>
      <c r="B80" s="21">
        <v>110.9</v>
      </c>
      <c r="C80" s="21">
        <v>106.1</v>
      </c>
      <c r="D80" s="21">
        <v>138.2</v>
      </c>
      <c r="E80" s="21">
        <v>105.1</v>
      </c>
      <c r="F80" s="21">
        <v>84.9</v>
      </c>
      <c r="G80" s="21">
        <v>104.1</v>
      </c>
      <c r="H80" s="21">
        <v>110.1</v>
      </c>
      <c r="I80" s="21">
        <v>126.4</v>
      </c>
      <c r="J80" s="21">
        <v>78.2</v>
      </c>
      <c r="K80" s="21">
        <v>134.6</v>
      </c>
      <c r="L80" s="21">
        <v>108.6</v>
      </c>
      <c r="M80" s="21">
        <v>116.4</v>
      </c>
      <c r="N80" s="21">
        <v>106.4</v>
      </c>
      <c r="O80" s="21">
        <v>84.3</v>
      </c>
      <c r="P80" s="21">
        <v>121.7</v>
      </c>
      <c r="Q80" s="21">
        <v>80.3</v>
      </c>
      <c r="R80" s="21">
        <v>87.1</v>
      </c>
      <c r="S80" s="21">
        <v>115.3</v>
      </c>
      <c r="T80" s="21">
        <v>98.5</v>
      </c>
      <c r="U80" s="21">
        <v>104.8</v>
      </c>
      <c r="V80" s="21">
        <v>93.9</v>
      </c>
      <c r="W80" s="21">
        <v>101.2</v>
      </c>
      <c r="X80" s="21">
        <v>110.3</v>
      </c>
      <c r="Y80" s="21">
        <v>104.8</v>
      </c>
      <c r="Z80" s="21">
        <v>109</v>
      </c>
      <c r="AA80" s="21">
        <v>103.7</v>
      </c>
      <c r="AB80" s="21">
        <v>96.7</v>
      </c>
      <c r="AC80" s="21">
        <v>89.6</v>
      </c>
      <c r="AD80" s="21">
        <v>94.5</v>
      </c>
      <c r="AE80" s="21">
        <v>79</v>
      </c>
      <c r="AF80" s="21">
        <v>80.6</v>
      </c>
      <c r="AG80" s="21">
        <v>105.2</v>
      </c>
      <c r="AH80" s="21">
        <v>103</v>
      </c>
      <c r="AI80" s="21">
        <v>167.7</v>
      </c>
      <c r="AJ80" s="21">
        <v>86.8</v>
      </c>
      <c r="AK80" s="21">
        <v>121.5</v>
      </c>
      <c r="AL80" s="21">
        <v>100.8</v>
      </c>
      <c r="AM80" s="21">
        <v>96.3</v>
      </c>
      <c r="AN80" s="21">
        <v>94.9</v>
      </c>
      <c r="AO80" s="21">
        <v>81.6</v>
      </c>
      <c r="AP80" s="21">
        <v>115.2</v>
      </c>
      <c r="AQ80" s="21">
        <v>119.6</v>
      </c>
      <c r="AR80" s="21">
        <v>100.5</v>
      </c>
      <c r="AS80" s="21">
        <v>89.1</v>
      </c>
      <c r="AT80" s="21">
        <v>99.7</v>
      </c>
      <c r="AU80" s="21">
        <v>108.1</v>
      </c>
      <c r="AV80" s="21">
        <v>98.8</v>
      </c>
      <c r="AW80" s="21">
        <v>102.8</v>
      </c>
    </row>
    <row r="81" spans="1:49" ht="12.75">
      <c r="A81" s="6" t="s">
        <v>74</v>
      </c>
      <c r="B81" s="21">
        <v>143</v>
      </c>
      <c r="C81" s="21">
        <v>95.1</v>
      </c>
      <c r="D81" s="21">
        <v>85.8</v>
      </c>
      <c r="E81" s="21">
        <v>77.9</v>
      </c>
      <c r="F81" s="21">
        <v>67.3</v>
      </c>
      <c r="G81" s="21">
        <v>84.7</v>
      </c>
      <c r="H81" s="21">
        <v>95.7</v>
      </c>
      <c r="I81" s="21">
        <v>92.7</v>
      </c>
      <c r="J81" s="21">
        <v>134.9</v>
      </c>
      <c r="K81" s="21">
        <v>134.5</v>
      </c>
      <c r="L81" s="21">
        <v>119</v>
      </c>
      <c r="M81" s="21">
        <v>138.2</v>
      </c>
      <c r="N81" s="21">
        <v>99.6</v>
      </c>
      <c r="O81" s="21">
        <v>77.7</v>
      </c>
      <c r="P81" s="21">
        <v>103.4</v>
      </c>
      <c r="Q81" s="21">
        <v>65.4</v>
      </c>
      <c r="R81" s="21">
        <v>68.1</v>
      </c>
      <c r="S81" s="21">
        <v>89.8</v>
      </c>
      <c r="T81" s="21">
        <v>111.3</v>
      </c>
      <c r="U81" s="21">
        <v>102.9</v>
      </c>
      <c r="V81" s="21">
        <v>105.1</v>
      </c>
      <c r="W81" s="21">
        <v>149</v>
      </c>
      <c r="X81" s="21">
        <v>145.3</v>
      </c>
      <c r="Y81" s="21">
        <v>115.1</v>
      </c>
      <c r="Z81" s="21">
        <v>102.7</v>
      </c>
      <c r="AA81" s="21">
        <v>92.9</v>
      </c>
      <c r="AB81" s="21">
        <v>87.1</v>
      </c>
      <c r="AC81" s="21">
        <v>71.2</v>
      </c>
      <c r="AD81" s="21">
        <v>72.2</v>
      </c>
      <c r="AE81" s="21">
        <v>96</v>
      </c>
      <c r="AF81" s="21">
        <v>97.9</v>
      </c>
      <c r="AG81" s="21">
        <v>100.4</v>
      </c>
      <c r="AH81" s="21">
        <v>107.1</v>
      </c>
      <c r="AI81" s="21">
        <v>146.9</v>
      </c>
      <c r="AJ81" s="21">
        <v>134.6</v>
      </c>
      <c r="AK81" s="21">
        <v>124.7</v>
      </c>
      <c r="AL81" s="21">
        <v>90.7</v>
      </c>
      <c r="AM81" s="21">
        <v>90.8</v>
      </c>
      <c r="AN81" s="21">
        <v>95.7</v>
      </c>
      <c r="AO81" s="21">
        <v>74.2</v>
      </c>
      <c r="AP81" s="21">
        <v>69.8</v>
      </c>
      <c r="AQ81" s="21">
        <v>82.4</v>
      </c>
      <c r="AR81" s="21">
        <v>95.6</v>
      </c>
      <c r="AS81" s="21">
        <v>101.2</v>
      </c>
      <c r="AT81" s="21">
        <v>108.2</v>
      </c>
      <c r="AU81" s="21">
        <v>153.2</v>
      </c>
      <c r="AV81" s="21">
        <v>127.7</v>
      </c>
      <c r="AW81" s="21">
        <v>119.5</v>
      </c>
    </row>
    <row r="82" spans="1:49" ht="12.75">
      <c r="A82" s="6" t="s">
        <v>75</v>
      </c>
      <c r="B82" s="21">
        <v>0</v>
      </c>
      <c r="C82" s="21">
        <v>87.8</v>
      </c>
      <c r="D82" s="21">
        <v>96.1</v>
      </c>
      <c r="E82" s="21">
        <v>81.6</v>
      </c>
      <c r="F82" s="21">
        <v>72.3</v>
      </c>
      <c r="G82" s="21">
        <v>61.4</v>
      </c>
      <c r="H82" s="21">
        <v>100.1</v>
      </c>
      <c r="I82" s="21">
        <v>101.4</v>
      </c>
      <c r="J82" s="21">
        <v>156.2</v>
      </c>
      <c r="K82" s="21">
        <v>142.6</v>
      </c>
      <c r="L82" s="21">
        <v>118.2</v>
      </c>
      <c r="M82" s="21">
        <v>125</v>
      </c>
      <c r="N82" s="21">
        <v>100.4</v>
      </c>
      <c r="O82" s="21">
        <v>81.7</v>
      </c>
      <c r="P82" s="21">
        <v>94.8</v>
      </c>
      <c r="Q82" s="21">
        <v>81.2</v>
      </c>
      <c r="R82" s="21">
        <v>71.4</v>
      </c>
      <c r="S82" s="21">
        <v>72.7</v>
      </c>
      <c r="T82" s="21">
        <v>112.2</v>
      </c>
      <c r="U82" s="21">
        <v>99</v>
      </c>
      <c r="V82" s="21">
        <v>116.2</v>
      </c>
      <c r="W82" s="21">
        <v>156.3</v>
      </c>
      <c r="X82" s="21">
        <v>121.4</v>
      </c>
      <c r="Y82" s="21">
        <v>125.4</v>
      </c>
      <c r="Z82" s="21">
        <v>99.1</v>
      </c>
      <c r="AA82" s="21">
        <v>89.2</v>
      </c>
      <c r="AB82" s="21">
        <v>90.9</v>
      </c>
      <c r="AC82" s="21">
        <v>77.7</v>
      </c>
      <c r="AD82" s="21">
        <v>75.9</v>
      </c>
      <c r="AE82" s="21">
        <v>69.3</v>
      </c>
      <c r="AF82" s="21">
        <v>102.2</v>
      </c>
      <c r="AG82" s="21">
        <v>95.4</v>
      </c>
      <c r="AH82" s="21">
        <v>129.1</v>
      </c>
      <c r="AI82" s="21">
        <v>160.9</v>
      </c>
      <c r="AJ82" s="21">
        <v>126.5</v>
      </c>
      <c r="AK82" s="21">
        <v>123.6</v>
      </c>
      <c r="AL82" s="21">
        <v>98</v>
      </c>
      <c r="AM82" s="21">
        <v>84.4</v>
      </c>
      <c r="AN82" s="21">
        <v>94.6</v>
      </c>
      <c r="AO82" s="21">
        <v>86.1</v>
      </c>
      <c r="AP82" s="21">
        <v>69.1</v>
      </c>
      <c r="AQ82" s="21">
        <v>78.9</v>
      </c>
      <c r="AR82" s="21">
        <v>93.7</v>
      </c>
      <c r="AS82" s="21">
        <v>102</v>
      </c>
      <c r="AT82" s="21">
        <v>123</v>
      </c>
      <c r="AU82" s="21">
        <v>140.5</v>
      </c>
      <c r="AV82" s="21">
        <v>113</v>
      </c>
      <c r="AW82" s="21">
        <v>129.9</v>
      </c>
    </row>
    <row r="83" spans="1:49" ht="12.75">
      <c r="A83" s="6" t="s">
        <v>76</v>
      </c>
      <c r="B83" s="21">
        <v>188.4</v>
      </c>
      <c r="C83" s="21">
        <v>91</v>
      </c>
      <c r="D83" s="21">
        <v>93.5</v>
      </c>
      <c r="E83" s="21">
        <v>83.9</v>
      </c>
      <c r="F83" s="21">
        <v>90.1</v>
      </c>
      <c r="G83" s="21">
        <v>93.7</v>
      </c>
      <c r="H83" s="21">
        <v>90.6</v>
      </c>
      <c r="I83" s="21">
        <v>96.6</v>
      </c>
      <c r="J83" s="21">
        <v>107.9</v>
      </c>
      <c r="K83" s="21">
        <v>124.6</v>
      </c>
      <c r="L83" s="21">
        <v>112.1</v>
      </c>
      <c r="M83" s="21">
        <v>119.5</v>
      </c>
      <c r="N83" s="21">
        <v>97.8</v>
      </c>
      <c r="O83" s="21">
        <v>86.2</v>
      </c>
      <c r="P83" s="21">
        <v>93.6</v>
      </c>
      <c r="Q83" s="21">
        <v>88.1</v>
      </c>
      <c r="R83" s="21">
        <v>90.4</v>
      </c>
      <c r="S83" s="21">
        <v>78.6</v>
      </c>
      <c r="T83" s="21">
        <v>102.2</v>
      </c>
      <c r="U83" s="21">
        <v>101.1</v>
      </c>
      <c r="V83" s="21">
        <v>117.8</v>
      </c>
      <c r="W83" s="21">
        <v>120.3</v>
      </c>
      <c r="X83" s="21">
        <v>113.8</v>
      </c>
      <c r="Y83" s="21">
        <v>111</v>
      </c>
      <c r="Z83" s="21">
        <v>101.5</v>
      </c>
      <c r="AA83" s="21">
        <v>92</v>
      </c>
      <c r="AB83" s="21">
        <v>93.6</v>
      </c>
      <c r="AC83" s="21">
        <v>86.3</v>
      </c>
      <c r="AD83" s="21">
        <v>86</v>
      </c>
      <c r="AE83" s="21">
        <v>84.1</v>
      </c>
      <c r="AF83" s="21">
        <v>92.9</v>
      </c>
      <c r="AG83" s="21">
        <v>105.5</v>
      </c>
      <c r="AH83" s="21">
        <v>104</v>
      </c>
      <c r="AI83" s="21">
        <v>136.8</v>
      </c>
      <c r="AJ83" s="21">
        <v>114.8</v>
      </c>
      <c r="AK83" s="21">
        <v>118.3</v>
      </c>
      <c r="AL83" s="21">
        <v>95.5</v>
      </c>
      <c r="AM83" s="21">
        <v>88</v>
      </c>
      <c r="AN83" s="21">
        <v>104.4</v>
      </c>
      <c r="AO83" s="21">
        <v>86.3</v>
      </c>
      <c r="AP83" s="21">
        <v>87.9</v>
      </c>
      <c r="AQ83" s="21">
        <v>82.1</v>
      </c>
      <c r="AR83" s="21">
        <v>107.8</v>
      </c>
      <c r="AS83" s="21">
        <v>105.2</v>
      </c>
      <c r="AT83" s="21">
        <v>114</v>
      </c>
      <c r="AU83" s="21">
        <v>123.1</v>
      </c>
      <c r="AV83" s="21">
        <v>102.1</v>
      </c>
      <c r="AW83" s="21">
        <v>108.8</v>
      </c>
    </row>
    <row r="84" spans="1:49" ht="12.75">
      <c r="A84" s="6" t="s">
        <v>77</v>
      </c>
      <c r="B84" s="21">
        <v>103.3</v>
      </c>
      <c r="C84" s="21">
        <v>89.7</v>
      </c>
      <c r="D84" s="21">
        <v>89.4</v>
      </c>
      <c r="E84" s="21">
        <v>85</v>
      </c>
      <c r="F84" s="21">
        <v>86.1</v>
      </c>
      <c r="G84" s="21">
        <v>70</v>
      </c>
      <c r="H84" s="21">
        <v>98.5</v>
      </c>
      <c r="I84" s="21">
        <v>101.2</v>
      </c>
      <c r="J84" s="21">
        <v>116.2</v>
      </c>
      <c r="K84" s="21">
        <v>127.7</v>
      </c>
      <c r="L84" s="21">
        <v>118.5</v>
      </c>
      <c r="M84" s="21">
        <v>132</v>
      </c>
      <c r="N84" s="21">
        <v>103.4</v>
      </c>
      <c r="O84" s="21">
        <v>82.4</v>
      </c>
      <c r="P84" s="21">
        <v>93.9</v>
      </c>
      <c r="Q84" s="21">
        <v>86.3</v>
      </c>
      <c r="R84" s="21">
        <v>78.9</v>
      </c>
      <c r="S84" s="21">
        <v>74.8</v>
      </c>
      <c r="T84" s="21">
        <v>111.3</v>
      </c>
      <c r="U84" s="21">
        <v>101.3</v>
      </c>
      <c r="V84" s="21">
        <v>119.5</v>
      </c>
      <c r="W84" s="21">
        <v>122.8</v>
      </c>
      <c r="X84" s="21">
        <v>121.6</v>
      </c>
      <c r="Y84" s="21">
        <v>119.2</v>
      </c>
      <c r="Z84" s="21">
        <v>110.4</v>
      </c>
      <c r="AA84" s="21">
        <v>93.2</v>
      </c>
      <c r="AB84" s="21">
        <v>93</v>
      </c>
      <c r="AC84" s="21">
        <v>78.4</v>
      </c>
      <c r="AD84" s="21">
        <v>90.6</v>
      </c>
      <c r="AE84" s="21">
        <v>73</v>
      </c>
      <c r="AF84" s="21">
        <v>102.3</v>
      </c>
      <c r="AG84" s="21">
        <v>97.6</v>
      </c>
      <c r="AH84" s="21">
        <v>109.7</v>
      </c>
      <c r="AI84" s="21">
        <v>135.6</v>
      </c>
      <c r="AJ84" s="21">
        <v>127.7</v>
      </c>
      <c r="AK84" s="21">
        <v>122.7</v>
      </c>
      <c r="AL84" s="21">
        <v>90.8</v>
      </c>
      <c r="AM84" s="21">
        <v>86.3</v>
      </c>
      <c r="AN84" s="21">
        <v>96.6</v>
      </c>
      <c r="AO84" s="21">
        <v>89</v>
      </c>
      <c r="AP84" s="21">
        <v>77.9</v>
      </c>
      <c r="AQ84" s="21">
        <v>75.6</v>
      </c>
      <c r="AR84" s="21">
        <v>88.5</v>
      </c>
      <c r="AS84" s="21">
        <v>101.6</v>
      </c>
      <c r="AT84" s="21">
        <v>114.4</v>
      </c>
      <c r="AU84" s="21">
        <v>130.1</v>
      </c>
      <c r="AV84" s="21">
        <v>103.7</v>
      </c>
      <c r="AW84" s="21">
        <v>119.6</v>
      </c>
    </row>
    <row r="85" spans="1:49" ht="12.75">
      <c r="A85" s="6" t="s">
        <v>78</v>
      </c>
      <c r="B85" s="21">
        <v>102.5</v>
      </c>
      <c r="C85" s="21">
        <v>90.3</v>
      </c>
      <c r="D85" s="21">
        <v>93.6</v>
      </c>
      <c r="E85" s="21">
        <v>90.9</v>
      </c>
      <c r="F85" s="21">
        <v>88.6</v>
      </c>
      <c r="G85" s="21">
        <v>72.8</v>
      </c>
      <c r="H85" s="21">
        <v>101.6</v>
      </c>
      <c r="I85" s="21">
        <v>102.5</v>
      </c>
      <c r="J85" s="21">
        <v>115.4</v>
      </c>
      <c r="K85" s="21">
        <v>117.8</v>
      </c>
      <c r="L85" s="21">
        <v>109.4</v>
      </c>
      <c r="M85" s="21">
        <v>122.2</v>
      </c>
      <c r="N85" s="21">
        <v>102.8</v>
      </c>
      <c r="O85" s="21">
        <v>84</v>
      </c>
      <c r="P85" s="21">
        <v>97.3</v>
      </c>
      <c r="Q85" s="21">
        <v>81.5</v>
      </c>
      <c r="R85" s="21">
        <v>88.7</v>
      </c>
      <c r="S85" s="21">
        <v>86.4</v>
      </c>
      <c r="T85" s="21">
        <v>104.4</v>
      </c>
      <c r="U85" s="21">
        <v>98.5</v>
      </c>
      <c r="V85" s="21">
        <v>106</v>
      </c>
      <c r="W85" s="21">
        <v>123.6</v>
      </c>
      <c r="X85" s="21">
        <v>119.6</v>
      </c>
      <c r="Y85" s="21">
        <v>118.9</v>
      </c>
      <c r="Z85" s="21">
        <v>105</v>
      </c>
      <c r="AA85" s="21">
        <v>92.9</v>
      </c>
      <c r="AB85" s="21">
        <v>92.1</v>
      </c>
      <c r="AC85" s="21">
        <v>84.6</v>
      </c>
      <c r="AD85" s="21">
        <v>84.1</v>
      </c>
      <c r="AE85" s="21">
        <v>84.2</v>
      </c>
      <c r="AF85" s="21">
        <v>104.8</v>
      </c>
      <c r="AG85" s="21">
        <v>96.8</v>
      </c>
      <c r="AH85" s="21">
        <v>112.8</v>
      </c>
      <c r="AI85" s="21">
        <v>117.9</v>
      </c>
      <c r="AJ85" s="21">
        <v>119.6</v>
      </c>
      <c r="AK85" s="21">
        <v>117.3</v>
      </c>
      <c r="AL85" s="21">
        <v>92.9</v>
      </c>
      <c r="AM85" s="21">
        <v>89.4</v>
      </c>
      <c r="AN85" s="21">
        <v>95.3</v>
      </c>
      <c r="AO85" s="21">
        <v>89.3</v>
      </c>
      <c r="AP85" s="21">
        <v>86.8</v>
      </c>
      <c r="AQ85" s="21">
        <v>80.2</v>
      </c>
      <c r="AR85" s="21">
        <v>93.1</v>
      </c>
      <c r="AS85" s="21">
        <v>95.2</v>
      </c>
      <c r="AT85" s="21">
        <v>117.3</v>
      </c>
      <c r="AU85" s="21">
        <v>124.1</v>
      </c>
      <c r="AV85" s="21">
        <v>108.2</v>
      </c>
      <c r="AW85" s="21">
        <v>111.7</v>
      </c>
    </row>
    <row r="86" spans="1:49" ht="12.75">
      <c r="A86" s="6" t="s">
        <v>79</v>
      </c>
      <c r="B86" s="21">
        <v>105.4</v>
      </c>
      <c r="C86" s="21">
        <v>90.4</v>
      </c>
      <c r="D86" s="21">
        <v>96.1</v>
      </c>
      <c r="E86" s="21">
        <v>87.4</v>
      </c>
      <c r="F86" s="21">
        <v>81</v>
      </c>
      <c r="G86" s="21">
        <v>79.5</v>
      </c>
      <c r="H86" s="21">
        <v>106</v>
      </c>
      <c r="I86" s="21">
        <v>95.1</v>
      </c>
      <c r="J86" s="21">
        <v>119.3</v>
      </c>
      <c r="K86" s="21">
        <v>120.7</v>
      </c>
      <c r="L86" s="21">
        <v>115.6</v>
      </c>
      <c r="M86" s="21">
        <v>121</v>
      </c>
      <c r="N86" s="21">
        <v>97.2</v>
      </c>
      <c r="O86" s="21">
        <v>81.4</v>
      </c>
      <c r="P86" s="21">
        <v>103.8</v>
      </c>
      <c r="Q86" s="21">
        <v>74.5</v>
      </c>
      <c r="R86" s="21">
        <v>88</v>
      </c>
      <c r="S86" s="21">
        <v>87.4</v>
      </c>
      <c r="T86" s="21">
        <v>103.5</v>
      </c>
      <c r="U86" s="21">
        <v>90.5</v>
      </c>
      <c r="V86" s="21">
        <v>105.8</v>
      </c>
      <c r="W86" s="21">
        <v>129.3</v>
      </c>
      <c r="X86" s="21">
        <v>132</v>
      </c>
      <c r="Y86" s="21">
        <v>114.8</v>
      </c>
      <c r="Z86" s="21">
        <v>98.8</v>
      </c>
      <c r="AA86" s="21">
        <v>97.2</v>
      </c>
      <c r="AB86" s="21">
        <v>90.6</v>
      </c>
      <c r="AC86" s="21">
        <v>78.1</v>
      </c>
      <c r="AD86" s="21">
        <v>86.4</v>
      </c>
      <c r="AE86" s="21">
        <v>84.3</v>
      </c>
      <c r="AF86" s="21">
        <v>110.3</v>
      </c>
      <c r="AG86" s="21">
        <v>96</v>
      </c>
      <c r="AH86" s="21">
        <v>111</v>
      </c>
      <c r="AI86" s="21">
        <v>121.1</v>
      </c>
      <c r="AJ86" s="21">
        <v>122.6</v>
      </c>
      <c r="AK86" s="21">
        <v>122</v>
      </c>
      <c r="AL86" s="21">
        <v>93.1</v>
      </c>
      <c r="AM86" s="21">
        <v>91.1</v>
      </c>
      <c r="AN86" s="21">
        <v>96</v>
      </c>
      <c r="AO86" s="21">
        <v>89.5</v>
      </c>
      <c r="AP86" s="21">
        <v>87.5</v>
      </c>
      <c r="AQ86" s="21">
        <v>74.1</v>
      </c>
      <c r="AR86" s="21">
        <v>94</v>
      </c>
      <c r="AS86" s="21">
        <v>98.3</v>
      </c>
      <c r="AT86" s="21">
        <v>107.4</v>
      </c>
      <c r="AU86" s="21">
        <v>138.7</v>
      </c>
      <c r="AV86" s="21">
        <v>103.7</v>
      </c>
      <c r="AW86" s="21">
        <v>120.9</v>
      </c>
    </row>
    <row r="87" spans="1:49" ht="12.75">
      <c r="A87" s="6" t="s">
        <v>80</v>
      </c>
      <c r="B87" s="21">
        <v>98.7</v>
      </c>
      <c r="C87" s="21">
        <v>90.5</v>
      </c>
      <c r="D87" s="21">
        <v>89.8</v>
      </c>
      <c r="E87" s="21">
        <v>82.2</v>
      </c>
      <c r="F87" s="21">
        <v>75.2</v>
      </c>
      <c r="G87" s="21">
        <v>83.6</v>
      </c>
      <c r="H87" s="21">
        <v>103.3</v>
      </c>
      <c r="I87" s="21">
        <v>108.7</v>
      </c>
      <c r="J87" s="21">
        <v>103.6</v>
      </c>
      <c r="K87" s="21">
        <v>142.5</v>
      </c>
      <c r="L87" s="21">
        <v>107.1</v>
      </c>
      <c r="M87" s="21">
        <v>135.9</v>
      </c>
      <c r="N87" s="21">
        <v>96.5</v>
      </c>
      <c r="O87" s="21">
        <v>88.6</v>
      </c>
      <c r="P87" s="21">
        <v>93</v>
      </c>
      <c r="Q87" s="21">
        <v>85</v>
      </c>
      <c r="R87" s="21">
        <v>71.7</v>
      </c>
      <c r="S87" s="21">
        <v>88.1</v>
      </c>
      <c r="T87" s="21">
        <v>101</v>
      </c>
      <c r="U87" s="21">
        <v>106.1</v>
      </c>
      <c r="V87" s="21">
        <v>104.5</v>
      </c>
      <c r="W87" s="21">
        <v>134.4</v>
      </c>
      <c r="X87" s="21">
        <v>127</v>
      </c>
      <c r="Y87" s="21">
        <v>122.7</v>
      </c>
      <c r="Z87" s="21">
        <v>98.8</v>
      </c>
      <c r="AA87" s="21">
        <v>90.5</v>
      </c>
      <c r="AB87" s="21">
        <v>91.7</v>
      </c>
      <c r="AC87" s="21">
        <v>81.3</v>
      </c>
      <c r="AD87" s="21">
        <v>76.3</v>
      </c>
      <c r="AE87" s="21">
        <v>87.7</v>
      </c>
      <c r="AF87" s="21">
        <v>109.9</v>
      </c>
      <c r="AG87" s="21">
        <v>102.6</v>
      </c>
      <c r="AH87" s="21">
        <v>114.6</v>
      </c>
      <c r="AI87" s="21">
        <v>115</v>
      </c>
      <c r="AJ87" s="21">
        <v>128</v>
      </c>
      <c r="AK87" s="21">
        <v>127.4</v>
      </c>
      <c r="AL87" s="21">
        <v>88.7</v>
      </c>
      <c r="AM87" s="21">
        <v>86.8</v>
      </c>
      <c r="AN87" s="21">
        <v>99.2</v>
      </c>
      <c r="AO87" s="21">
        <v>85.1</v>
      </c>
      <c r="AP87" s="21">
        <v>74.9</v>
      </c>
      <c r="AQ87" s="21">
        <v>85.7</v>
      </c>
      <c r="AR87" s="21">
        <v>102.6</v>
      </c>
      <c r="AS87" s="21">
        <v>101.3</v>
      </c>
      <c r="AT87" s="21">
        <v>114.1</v>
      </c>
      <c r="AU87" s="21">
        <v>139.9</v>
      </c>
      <c r="AV87" s="21">
        <v>100.2</v>
      </c>
      <c r="AW87" s="21">
        <v>123.6</v>
      </c>
    </row>
    <row r="88" spans="1:49" ht="12.75">
      <c r="A88" s="6" t="s">
        <v>81</v>
      </c>
      <c r="B88" s="21">
        <v>113.7</v>
      </c>
      <c r="C88" s="21">
        <v>80.1</v>
      </c>
      <c r="D88" s="21">
        <v>86.3</v>
      </c>
      <c r="E88" s="21">
        <v>85.2</v>
      </c>
      <c r="F88" s="21">
        <v>81.5</v>
      </c>
      <c r="G88" s="21">
        <v>69.6</v>
      </c>
      <c r="H88" s="21">
        <v>89.9</v>
      </c>
      <c r="I88" s="21">
        <v>113.2</v>
      </c>
      <c r="J88" s="21">
        <v>152.3</v>
      </c>
      <c r="K88" s="21">
        <v>129</v>
      </c>
      <c r="L88" s="21">
        <v>102.9</v>
      </c>
      <c r="M88" s="21">
        <v>134.6</v>
      </c>
      <c r="N88" s="21">
        <v>101.1</v>
      </c>
      <c r="O88" s="21">
        <v>77.4</v>
      </c>
      <c r="P88" s="21">
        <v>91.8</v>
      </c>
      <c r="Q88" s="21">
        <v>79.9</v>
      </c>
      <c r="R88" s="21">
        <v>75.5</v>
      </c>
      <c r="S88" s="21">
        <v>69.6</v>
      </c>
      <c r="T88" s="21">
        <v>115.8</v>
      </c>
      <c r="U88" s="21">
        <v>113.8</v>
      </c>
      <c r="V88" s="21">
        <v>117.5</v>
      </c>
      <c r="W88" s="21">
        <v>133.5</v>
      </c>
      <c r="X88" s="21">
        <v>130.8</v>
      </c>
      <c r="Y88" s="21">
        <v>115.3</v>
      </c>
      <c r="Z88" s="21">
        <v>106.6</v>
      </c>
      <c r="AA88" s="21">
        <v>89.6</v>
      </c>
      <c r="AB88" s="21">
        <v>89</v>
      </c>
      <c r="AC88" s="21">
        <v>78.2</v>
      </c>
      <c r="AD88" s="21">
        <v>82.6</v>
      </c>
      <c r="AE88" s="21">
        <v>88.4</v>
      </c>
      <c r="AF88" s="21">
        <v>119.6</v>
      </c>
      <c r="AG88" s="21">
        <v>94.4</v>
      </c>
      <c r="AH88" s="21">
        <v>106.6</v>
      </c>
      <c r="AI88" s="21">
        <v>118.8</v>
      </c>
      <c r="AJ88" s="21">
        <v>128.3</v>
      </c>
      <c r="AK88" s="21">
        <v>121.5</v>
      </c>
      <c r="AL88" s="21">
        <v>82.8</v>
      </c>
      <c r="AM88" s="21">
        <v>98.4</v>
      </c>
      <c r="AN88" s="21">
        <v>94.1</v>
      </c>
      <c r="AO88" s="21">
        <v>81.7</v>
      </c>
      <c r="AP88" s="21">
        <v>85.6</v>
      </c>
      <c r="AQ88" s="21">
        <v>68.5</v>
      </c>
      <c r="AR88" s="21">
        <v>72.4</v>
      </c>
      <c r="AS88" s="21">
        <v>123.5</v>
      </c>
      <c r="AT88" s="21">
        <v>116.9</v>
      </c>
      <c r="AU88" s="21">
        <v>170.5</v>
      </c>
      <c r="AV88" s="21">
        <v>104.3</v>
      </c>
      <c r="AW88" s="21">
        <v>120.5</v>
      </c>
    </row>
    <row r="89" spans="1:49" ht="24">
      <c r="A89" s="4" t="s">
        <v>82</v>
      </c>
      <c r="B89" s="20">
        <v>101</v>
      </c>
      <c r="C89" s="20">
        <v>89</v>
      </c>
      <c r="D89" s="20">
        <v>94.6</v>
      </c>
      <c r="E89" s="20">
        <v>80.1</v>
      </c>
      <c r="F89" s="20">
        <v>73.5</v>
      </c>
      <c r="G89" s="20">
        <v>72.4</v>
      </c>
      <c r="H89" s="20">
        <v>100.5</v>
      </c>
      <c r="I89" s="20">
        <v>99.9</v>
      </c>
      <c r="J89" s="20">
        <v>121.2</v>
      </c>
      <c r="K89" s="20">
        <v>148.8</v>
      </c>
      <c r="L89" s="20">
        <v>123.2</v>
      </c>
      <c r="M89" s="20">
        <v>126.1</v>
      </c>
      <c r="N89" s="20">
        <v>101.9</v>
      </c>
      <c r="O89" s="20">
        <v>87.3</v>
      </c>
      <c r="P89" s="20">
        <v>94.7</v>
      </c>
      <c r="Q89" s="20">
        <v>80.7</v>
      </c>
      <c r="R89" s="20">
        <v>79.7</v>
      </c>
      <c r="S89" s="20">
        <v>73.8</v>
      </c>
      <c r="T89" s="20">
        <v>94.8</v>
      </c>
      <c r="U89" s="20">
        <v>98</v>
      </c>
      <c r="V89" s="20">
        <v>120.9</v>
      </c>
      <c r="W89" s="20">
        <v>143.9</v>
      </c>
      <c r="X89" s="20">
        <v>127.3</v>
      </c>
      <c r="Y89" s="20">
        <v>124.9</v>
      </c>
      <c r="Z89" s="20">
        <v>104.1</v>
      </c>
      <c r="AA89" s="20">
        <v>88.9</v>
      </c>
      <c r="AB89" s="20">
        <v>92.9</v>
      </c>
      <c r="AC89" s="20">
        <v>80.1</v>
      </c>
      <c r="AD89" s="20">
        <v>74.7</v>
      </c>
      <c r="AE89" s="20">
        <v>76.8</v>
      </c>
      <c r="AF89" s="20">
        <v>97.3</v>
      </c>
      <c r="AG89" s="20">
        <v>103.4</v>
      </c>
      <c r="AH89" s="20">
        <v>106.5</v>
      </c>
      <c r="AI89" s="20">
        <v>146.7</v>
      </c>
      <c r="AJ89" s="20">
        <v>131.8</v>
      </c>
      <c r="AK89" s="20">
        <v>124.7</v>
      </c>
      <c r="AL89" s="20">
        <v>98.9</v>
      </c>
      <c r="AM89" s="20">
        <v>87.6</v>
      </c>
      <c r="AN89" s="20">
        <v>96.8</v>
      </c>
      <c r="AO89" s="20">
        <v>81.2</v>
      </c>
      <c r="AP89" s="20">
        <v>76.2</v>
      </c>
      <c r="AQ89" s="20">
        <v>72.3</v>
      </c>
      <c r="AR89" s="20">
        <v>97.7</v>
      </c>
      <c r="AS89" s="20">
        <v>102.7</v>
      </c>
      <c r="AT89" s="20">
        <v>109.7</v>
      </c>
      <c r="AU89" s="20">
        <v>148.5</v>
      </c>
      <c r="AV89" s="20">
        <v>125.3</v>
      </c>
      <c r="AW89" s="20">
        <v>123.1</v>
      </c>
    </row>
    <row r="90" spans="1:49" ht="12.75">
      <c r="A90" s="6" t="s">
        <v>83</v>
      </c>
      <c r="B90" s="21">
        <v>89</v>
      </c>
      <c r="C90" s="21">
        <v>88.4</v>
      </c>
      <c r="D90" s="21">
        <v>91.1</v>
      </c>
      <c r="E90" s="21">
        <v>77.8</v>
      </c>
      <c r="F90" s="21">
        <v>64.2</v>
      </c>
      <c r="G90" s="21">
        <v>57.6</v>
      </c>
      <c r="H90" s="21">
        <v>92.6</v>
      </c>
      <c r="I90" s="21">
        <v>109.4</v>
      </c>
      <c r="J90" s="21">
        <v>164.4</v>
      </c>
      <c r="K90" s="21">
        <v>170</v>
      </c>
      <c r="L90" s="21">
        <v>124.9</v>
      </c>
      <c r="M90" s="21">
        <v>131.7</v>
      </c>
      <c r="N90" s="21">
        <v>95.6</v>
      </c>
      <c r="O90" s="21">
        <v>89.4</v>
      </c>
      <c r="P90" s="21">
        <v>88.4</v>
      </c>
      <c r="Q90" s="21">
        <v>75.8</v>
      </c>
      <c r="R90" s="21">
        <v>73.9</v>
      </c>
      <c r="S90" s="21">
        <v>64.3</v>
      </c>
      <c r="T90" s="21">
        <v>93.3</v>
      </c>
      <c r="U90" s="21">
        <v>104.2</v>
      </c>
      <c r="V90" s="21">
        <v>161.2</v>
      </c>
      <c r="W90" s="21">
        <v>144.3</v>
      </c>
      <c r="X90" s="21">
        <v>133.1</v>
      </c>
      <c r="Y90" s="21">
        <v>120.4</v>
      </c>
      <c r="Z90" s="21">
        <v>99.7</v>
      </c>
      <c r="AA90" s="21">
        <v>87.3</v>
      </c>
      <c r="AB90" s="21">
        <v>94.6</v>
      </c>
      <c r="AC90" s="21">
        <v>73.5</v>
      </c>
      <c r="AD90" s="21">
        <v>73.6</v>
      </c>
      <c r="AE90" s="21">
        <v>64.6</v>
      </c>
      <c r="AF90" s="21">
        <v>95.7</v>
      </c>
      <c r="AG90" s="21">
        <v>108.7</v>
      </c>
      <c r="AH90" s="21">
        <v>135.3</v>
      </c>
      <c r="AI90" s="21">
        <v>154.9</v>
      </c>
      <c r="AJ90" s="21">
        <v>134.2</v>
      </c>
      <c r="AK90" s="21">
        <v>117.4</v>
      </c>
      <c r="AL90" s="21">
        <v>100.7</v>
      </c>
      <c r="AM90" s="21">
        <v>87.9</v>
      </c>
      <c r="AN90" s="21">
        <v>93.3</v>
      </c>
      <c r="AO90" s="21">
        <v>75.5</v>
      </c>
      <c r="AP90" s="21">
        <v>69.7</v>
      </c>
      <c r="AQ90" s="21">
        <v>63.1</v>
      </c>
      <c r="AR90" s="21">
        <v>103.4</v>
      </c>
      <c r="AS90" s="21">
        <v>97.3</v>
      </c>
      <c r="AT90" s="21">
        <v>153.3</v>
      </c>
      <c r="AU90" s="21">
        <v>154.4</v>
      </c>
      <c r="AV90" s="21">
        <v>129.9</v>
      </c>
      <c r="AW90" s="21">
        <v>121.1</v>
      </c>
    </row>
    <row r="91" spans="1:49" ht="12.75">
      <c r="A91" s="6" t="s">
        <v>84</v>
      </c>
      <c r="B91" s="21">
        <v>102.7</v>
      </c>
      <c r="C91" s="21">
        <v>91.7</v>
      </c>
      <c r="D91" s="21">
        <v>102.2</v>
      </c>
      <c r="E91" s="21">
        <v>87.8</v>
      </c>
      <c r="F91" s="21">
        <v>81.2</v>
      </c>
      <c r="G91" s="21">
        <v>60.9</v>
      </c>
      <c r="H91" s="21">
        <v>76.5</v>
      </c>
      <c r="I91" s="21">
        <v>103.3</v>
      </c>
      <c r="J91" s="21">
        <v>119.2</v>
      </c>
      <c r="K91" s="21">
        <v>171.9</v>
      </c>
      <c r="L91" s="21">
        <v>123.6</v>
      </c>
      <c r="M91" s="21">
        <v>109.3</v>
      </c>
      <c r="N91" s="21">
        <v>104.9</v>
      </c>
      <c r="O91" s="21">
        <v>89.7</v>
      </c>
      <c r="P91" s="21">
        <v>97</v>
      </c>
      <c r="Q91" s="21">
        <v>89.3</v>
      </c>
      <c r="R91" s="21">
        <v>87.3</v>
      </c>
      <c r="S91" s="21">
        <v>68.2</v>
      </c>
      <c r="T91" s="21">
        <v>76.7</v>
      </c>
      <c r="U91" s="21">
        <v>91.4</v>
      </c>
      <c r="V91" s="21">
        <v>127.5</v>
      </c>
      <c r="W91" s="21">
        <v>173.2</v>
      </c>
      <c r="X91" s="21">
        <v>123.8</v>
      </c>
      <c r="Y91" s="21">
        <v>119.3</v>
      </c>
      <c r="Z91" s="21">
        <v>97.3</v>
      </c>
      <c r="AA91" s="21">
        <v>96</v>
      </c>
      <c r="AB91" s="21">
        <v>100.4</v>
      </c>
      <c r="AC91" s="21">
        <v>80.5</v>
      </c>
      <c r="AD91" s="21">
        <v>86</v>
      </c>
      <c r="AE91" s="21">
        <v>59.3</v>
      </c>
      <c r="AF91" s="21">
        <v>85.6</v>
      </c>
      <c r="AG91" s="21">
        <v>96.6</v>
      </c>
      <c r="AH91" s="21">
        <v>119.9</v>
      </c>
      <c r="AI91" s="21">
        <v>172.8</v>
      </c>
      <c r="AJ91" s="21">
        <v>118.6</v>
      </c>
      <c r="AK91" s="21">
        <v>121</v>
      </c>
      <c r="AL91" s="21">
        <v>98.3</v>
      </c>
      <c r="AM91" s="21">
        <v>92.9</v>
      </c>
      <c r="AN91" s="21">
        <v>104.7</v>
      </c>
      <c r="AO91" s="21">
        <v>82.8</v>
      </c>
      <c r="AP91" s="21">
        <v>82</v>
      </c>
      <c r="AQ91" s="21">
        <v>60.8</v>
      </c>
      <c r="AR91" s="21">
        <v>84</v>
      </c>
      <c r="AS91" s="21">
        <v>95.8</v>
      </c>
      <c r="AT91" s="21">
        <v>125.7</v>
      </c>
      <c r="AU91" s="21">
        <v>173.2</v>
      </c>
      <c r="AV91" s="21">
        <v>114.8</v>
      </c>
      <c r="AW91" s="21">
        <v>113.3</v>
      </c>
    </row>
    <row r="92" spans="1:49" ht="12.75">
      <c r="A92" s="6" t="s">
        <v>85</v>
      </c>
      <c r="B92" s="21">
        <v>96.3</v>
      </c>
      <c r="C92" s="21">
        <v>85.3</v>
      </c>
      <c r="D92" s="21">
        <v>100.4</v>
      </c>
      <c r="E92" s="21">
        <v>86.9</v>
      </c>
      <c r="F92" s="21">
        <v>76.8</v>
      </c>
      <c r="G92" s="21">
        <v>84</v>
      </c>
      <c r="H92" s="21">
        <v>122.4</v>
      </c>
      <c r="I92" s="21">
        <v>93.4</v>
      </c>
      <c r="J92" s="21">
        <v>116.8</v>
      </c>
      <c r="K92" s="21">
        <v>114.6</v>
      </c>
      <c r="L92" s="21">
        <v>121.1</v>
      </c>
      <c r="M92" s="21">
        <v>129.5</v>
      </c>
      <c r="N92" s="21">
        <v>106.3</v>
      </c>
      <c r="O92" s="21">
        <v>83.5</v>
      </c>
      <c r="P92" s="21">
        <v>105.4</v>
      </c>
      <c r="Q92" s="21">
        <v>81.5</v>
      </c>
      <c r="R92" s="21">
        <v>85.1</v>
      </c>
      <c r="S92" s="21">
        <v>78.4</v>
      </c>
      <c r="T92" s="21">
        <v>100.7</v>
      </c>
      <c r="U92" s="21">
        <v>103.5</v>
      </c>
      <c r="V92" s="21">
        <v>102.8</v>
      </c>
      <c r="W92" s="21">
        <v>123.4</v>
      </c>
      <c r="X92" s="21">
        <v>126.7</v>
      </c>
      <c r="Y92" s="21">
        <v>133.3</v>
      </c>
      <c r="Z92" s="21">
        <v>102.9</v>
      </c>
      <c r="AA92" s="21">
        <v>87.2</v>
      </c>
      <c r="AB92" s="21">
        <v>92.7</v>
      </c>
      <c r="AC92" s="21">
        <v>89.9</v>
      </c>
      <c r="AD92" s="21">
        <v>67.9</v>
      </c>
      <c r="AE92" s="21">
        <v>99.2</v>
      </c>
      <c r="AF92" s="21">
        <v>101.7</v>
      </c>
      <c r="AG92" s="21">
        <v>91.9</v>
      </c>
      <c r="AH92" s="21">
        <v>89.5</v>
      </c>
      <c r="AI92" s="21">
        <v>124.1</v>
      </c>
      <c r="AJ92" s="21">
        <v>142.9</v>
      </c>
      <c r="AK92" s="21">
        <v>131.5</v>
      </c>
      <c r="AL92" s="21">
        <v>94.8</v>
      </c>
      <c r="AM92" s="21">
        <v>86.3</v>
      </c>
      <c r="AN92" s="21">
        <v>98.8</v>
      </c>
      <c r="AO92" s="21">
        <v>88.4</v>
      </c>
      <c r="AP92" s="21">
        <v>76.1</v>
      </c>
      <c r="AQ92" s="21">
        <v>82.2</v>
      </c>
      <c r="AR92" s="21">
        <v>101.7</v>
      </c>
      <c r="AS92" s="21">
        <v>90.6</v>
      </c>
      <c r="AT92" s="21">
        <v>97.7</v>
      </c>
      <c r="AU92" s="21">
        <v>143</v>
      </c>
      <c r="AV92" s="21">
        <v>123.3</v>
      </c>
      <c r="AW92" s="21">
        <v>122.4</v>
      </c>
    </row>
    <row r="93" spans="1:49" ht="12.75">
      <c r="A93" s="6" t="s">
        <v>86</v>
      </c>
      <c r="B93" s="21">
        <v>101.6</v>
      </c>
      <c r="C93" s="21">
        <v>88.1</v>
      </c>
      <c r="D93" s="21">
        <v>93.9</v>
      </c>
      <c r="E93" s="21">
        <v>69.9</v>
      </c>
      <c r="F93" s="21">
        <v>62.5</v>
      </c>
      <c r="G93" s="21">
        <v>71.5</v>
      </c>
      <c r="H93" s="21">
        <v>103.1</v>
      </c>
      <c r="I93" s="21">
        <v>91</v>
      </c>
      <c r="J93" s="21">
        <v>122</v>
      </c>
      <c r="K93" s="21">
        <v>185.6</v>
      </c>
      <c r="L93" s="21">
        <v>127.5</v>
      </c>
      <c r="M93" s="21">
        <v>139.7</v>
      </c>
      <c r="N93" s="21">
        <v>101.4</v>
      </c>
      <c r="O93" s="21">
        <v>83.8</v>
      </c>
      <c r="P93" s="21">
        <v>93</v>
      </c>
      <c r="Q93" s="21">
        <v>74.9</v>
      </c>
      <c r="R93" s="21">
        <v>68.8</v>
      </c>
      <c r="S93" s="21">
        <v>74.2</v>
      </c>
      <c r="T93" s="21">
        <v>103.7</v>
      </c>
      <c r="U93" s="21">
        <v>89.2</v>
      </c>
      <c r="V93" s="21">
        <v>121.4</v>
      </c>
      <c r="W93" s="21">
        <v>174.4</v>
      </c>
      <c r="X93" s="21">
        <v>131.9</v>
      </c>
      <c r="Y93" s="21">
        <v>130.9</v>
      </c>
      <c r="Z93" s="21">
        <v>108.2</v>
      </c>
      <c r="AA93" s="21">
        <v>89.3</v>
      </c>
      <c r="AB93" s="21">
        <v>85.4</v>
      </c>
      <c r="AC93" s="21">
        <v>76.5</v>
      </c>
      <c r="AD93" s="21">
        <v>67.9</v>
      </c>
      <c r="AE93" s="21">
        <v>69.2</v>
      </c>
      <c r="AF93" s="21">
        <v>104.9</v>
      </c>
      <c r="AG93" s="21">
        <v>112.2</v>
      </c>
      <c r="AH93" s="21">
        <v>93</v>
      </c>
      <c r="AI93" s="21">
        <v>166.7</v>
      </c>
      <c r="AJ93" s="21">
        <v>140.3</v>
      </c>
      <c r="AK93" s="21">
        <v>135.9</v>
      </c>
      <c r="AL93" s="21">
        <v>102.6</v>
      </c>
      <c r="AM93" s="21">
        <v>84.9</v>
      </c>
      <c r="AN93" s="21">
        <v>100.2</v>
      </c>
      <c r="AO93" s="21">
        <v>79.1</v>
      </c>
      <c r="AP93" s="21">
        <v>65.8</v>
      </c>
      <c r="AQ93" s="21">
        <v>66.3</v>
      </c>
      <c r="AR93" s="21">
        <v>98.3</v>
      </c>
      <c r="AS93" s="21">
        <v>125.8</v>
      </c>
      <c r="AT93" s="21">
        <v>87.4</v>
      </c>
      <c r="AU93" s="21">
        <v>172.6</v>
      </c>
      <c r="AV93" s="21">
        <v>126</v>
      </c>
      <c r="AW93" s="21">
        <v>130.5</v>
      </c>
    </row>
    <row r="94" spans="1:49" ht="12.75">
      <c r="A94" s="6" t="s">
        <v>87</v>
      </c>
      <c r="B94" s="21">
        <v>145.5</v>
      </c>
      <c r="C94" s="21">
        <v>90.2</v>
      </c>
      <c r="D94" s="21">
        <v>84.2</v>
      </c>
      <c r="E94" s="21">
        <v>75.8</v>
      </c>
      <c r="F94" s="21">
        <v>84.8</v>
      </c>
      <c r="G94" s="21">
        <v>86.2</v>
      </c>
      <c r="H94" s="21">
        <v>103.6</v>
      </c>
      <c r="I94" s="21">
        <v>104.6</v>
      </c>
      <c r="J94" s="21">
        <v>90.8</v>
      </c>
      <c r="K94" s="21">
        <v>134.4</v>
      </c>
      <c r="L94" s="21">
        <v>122.1</v>
      </c>
      <c r="M94" s="21">
        <v>108.8</v>
      </c>
      <c r="N94" s="21">
        <v>108.4</v>
      </c>
      <c r="O94" s="21">
        <v>87.2</v>
      </c>
      <c r="P94" s="21">
        <v>92</v>
      </c>
      <c r="Q94" s="21">
        <v>89.7</v>
      </c>
      <c r="R94" s="21">
        <v>79.6</v>
      </c>
      <c r="S94" s="21">
        <v>89.1</v>
      </c>
      <c r="T94" s="21">
        <v>100.9</v>
      </c>
      <c r="U94" s="21">
        <v>96.4</v>
      </c>
      <c r="V94" s="21">
        <v>104.6</v>
      </c>
      <c r="W94" s="21">
        <v>124.4</v>
      </c>
      <c r="X94" s="21">
        <v>120</v>
      </c>
      <c r="Y94" s="21">
        <v>118.8</v>
      </c>
      <c r="Z94" s="21">
        <v>117.4</v>
      </c>
      <c r="AA94" s="21">
        <v>82.5</v>
      </c>
      <c r="AB94" s="21">
        <v>91.7</v>
      </c>
      <c r="AC94" s="21">
        <v>84.1</v>
      </c>
      <c r="AD94" s="21">
        <v>82.5</v>
      </c>
      <c r="AE94" s="21">
        <v>98.9</v>
      </c>
      <c r="AF94" s="21">
        <v>99.3</v>
      </c>
      <c r="AG94" s="21">
        <v>108.7</v>
      </c>
      <c r="AH94" s="21">
        <v>110.9</v>
      </c>
      <c r="AI94" s="21">
        <v>130.2</v>
      </c>
      <c r="AJ94" s="21">
        <v>121.1</v>
      </c>
      <c r="AK94" s="21">
        <v>115.7</v>
      </c>
      <c r="AL94" s="21">
        <v>95.8</v>
      </c>
      <c r="AM94" s="21">
        <v>85.2</v>
      </c>
      <c r="AN94" s="21">
        <v>89.3</v>
      </c>
      <c r="AO94" s="21">
        <v>80.2</v>
      </c>
      <c r="AP94" s="21">
        <v>98.7</v>
      </c>
      <c r="AQ94" s="21">
        <v>93.3</v>
      </c>
      <c r="AR94" s="21">
        <v>101.8</v>
      </c>
      <c r="AS94" s="21">
        <v>106.5</v>
      </c>
      <c r="AT94" s="21">
        <v>98.3</v>
      </c>
      <c r="AU94" s="21">
        <v>107.7</v>
      </c>
      <c r="AV94" s="21">
        <v>131.2</v>
      </c>
      <c r="AW94" s="21">
        <v>130</v>
      </c>
    </row>
    <row r="95" spans="1:49" ht="12.75">
      <c r="A95" s="6" t="s">
        <v>88</v>
      </c>
      <c r="B95" s="21">
        <v>87.6</v>
      </c>
      <c r="C95" s="21">
        <v>91.3</v>
      </c>
      <c r="D95" s="21">
        <v>102</v>
      </c>
      <c r="E95" s="21">
        <v>82.9</v>
      </c>
      <c r="F95" s="21">
        <v>76.3</v>
      </c>
      <c r="G95" s="21">
        <v>74.2</v>
      </c>
      <c r="H95" s="21">
        <v>80.8</v>
      </c>
      <c r="I95" s="21">
        <v>105.9</v>
      </c>
      <c r="J95" s="21">
        <v>139.8</v>
      </c>
      <c r="K95" s="21">
        <v>145.1</v>
      </c>
      <c r="L95" s="21">
        <v>117.9</v>
      </c>
      <c r="M95" s="21">
        <v>104.9</v>
      </c>
      <c r="N95" s="21">
        <v>104.4</v>
      </c>
      <c r="O95" s="21">
        <v>95.8</v>
      </c>
      <c r="P95" s="21">
        <v>91.3</v>
      </c>
      <c r="Q95" s="21">
        <v>82.1</v>
      </c>
      <c r="R95" s="21">
        <v>87.3</v>
      </c>
      <c r="S95" s="21">
        <v>69.9</v>
      </c>
      <c r="T95" s="21">
        <v>86</v>
      </c>
      <c r="U95" s="21">
        <v>102.9</v>
      </c>
      <c r="V95" s="21">
        <v>143.8</v>
      </c>
      <c r="W95" s="21">
        <v>139.5</v>
      </c>
      <c r="X95" s="21">
        <v>117.2</v>
      </c>
      <c r="Y95" s="21">
        <v>111.9</v>
      </c>
      <c r="Z95" s="21">
        <v>102.9</v>
      </c>
      <c r="AA95" s="21">
        <v>94</v>
      </c>
      <c r="AB95" s="21">
        <v>98.2</v>
      </c>
      <c r="AC95" s="21">
        <v>78.2</v>
      </c>
      <c r="AD95" s="21">
        <v>79.3</v>
      </c>
      <c r="AE95" s="21">
        <v>73.3</v>
      </c>
      <c r="AF95" s="21">
        <v>82.4</v>
      </c>
      <c r="AG95" s="21">
        <v>113.6</v>
      </c>
      <c r="AH95" s="21">
        <v>142.9</v>
      </c>
      <c r="AI95" s="21">
        <v>122.5</v>
      </c>
      <c r="AJ95" s="21">
        <v>115</v>
      </c>
      <c r="AK95" s="21">
        <v>118.5</v>
      </c>
      <c r="AL95" s="21">
        <v>100.5</v>
      </c>
      <c r="AM95" s="21">
        <v>94.6</v>
      </c>
      <c r="AN95" s="21">
        <v>99.3</v>
      </c>
      <c r="AO95" s="21">
        <v>80.5</v>
      </c>
      <c r="AP95" s="21">
        <v>82.8</v>
      </c>
      <c r="AQ95" s="21">
        <v>74.9</v>
      </c>
      <c r="AR95" s="21">
        <v>84.7</v>
      </c>
      <c r="AS95" s="21">
        <v>102.6</v>
      </c>
      <c r="AT95" s="21">
        <v>137.3</v>
      </c>
      <c r="AU95" s="21">
        <v>132.8</v>
      </c>
      <c r="AV95" s="21">
        <v>114.8</v>
      </c>
      <c r="AW95" s="21">
        <v>116</v>
      </c>
    </row>
    <row r="96" spans="1:49" ht="12.75">
      <c r="A96" s="6" t="s">
        <v>89</v>
      </c>
      <c r="B96" s="21">
        <v>115.4</v>
      </c>
      <c r="C96" s="21">
        <v>94.3</v>
      </c>
      <c r="D96" s="21">
        <v>96.5</v>
      </c>
      <c r="E96" s="21">
        <v>86.7</v>
      </c>
      <c r="F96" s="21">
        <v>88.8</v>
      </c>
      <c r="G96" s="21">
        <v>70.9</v>
      </c>
      <c r="H96" s="21">
        <v>87.4</v>
      </c>
      <c r="I96" s="21">
        <v>103.3</v>
      </c>
      <c r="J96" s="21">
        <v>102.4</v>
      </c>
      <c r="K96" s="21">
        <v>148.6</v>
      </c>
      <c r="L96" s="21">
        <v>116.5</v>
      </c>
      <c r="M96" s="21">
        <v>121.6</v>
      </c>
      <c r="N96" s="21">
        <v>101.5</v>
      </c>
      <c r="O96" s="21">
        <v>90.6</v>
      </c>
      <c r="P96" s="21">
        <v>96.5</v>
      </c>
      <c r="Q96" s="21">
        <v>86.2</v>
      </c>
      <c r="R96" s="21">
        <v>91.4</v>
      </c>
      <c r="S96" s="21">
        <v>70.5</v>
      </c>
      <c r="T96" s="21">
        <v>86.5</v>
      </c>
      <c r="U96" s="21">
        <v>100.3</v>
      </c>
      <c r="V96" s="21">
        <v>101.7</v>
      </c>
      <c r="W96" s="21">
        <v>151</v>
      </c>
      <c r="X96" s="21">
        <v>117.5</v>
      </c>
      <c r="Y96" s="21">
        <v>121.8</v>
      </c>
      <c r="Z96" s="21">
        <v>104.4</v>
      </c>
      <c r="AA96" s="21">
        <v>94.5</v>
      </c>
      <c r="AB96" s="21">
        <v>96.3</v>
      </c>
      <c r="AC96" s="21">
        <v>82</v>
      </c>
      <c r="AD96" s="21">
        <v>89.5</v>
      </c>
      <c r="AE96" s="21">
        <v>68.6</v>
      </c>
      <c r="AF96" s="21">
        <v>91.2</v>
      </c>
      <c r="AG96" s="21">
        <v>96.3</v>
      </c>
      <c r="AH96" s="21">
        <v>99.7</v>
      </c>
      <c r="AI96" s="21">
        <v>158.4</v>
      </c>
      <c r="AJ96" s="21">
        <v>119.7</v>
      </c>
      <c r="AK96" s="21">
        <v>125.3</v>
      </c>
      <c r="AL96" s="21">
        <v>99.3</v>
      </c>
      <c r="AM96" s="21">
        <v>91.1</v>
      </c>
      <c r="AN96" s="21">
        <v>95.1</v>
      </c>
      <c r="AO96" s="21">
        <v>83.1</v>
      </c>
      <c r="AP96" s="21">
        <v>90.8</v>
      </c>
      <c r="AQ96" s="21">
        <v>64.5</v>
      </c>
      <c r="AR96" s="21">
        <v>87.8</v>
      </c>
      <c r="AS96" s="21">
        <v>104</v>
      </c>
      <c r="AT96" s="21">
        <v>99.7</v>
      </c>
      <c r="AU96" s="21">
        <v>160.3</v>
      </c>
      <c r="AV96" s="21">
        <v>118.4</v>
      </c>
      <c r="AW96" s="21">
        <v>119.3</v>
      </c>
    </row>
    <row r="97" spans="1:49" ht="12.75">
      <c r="A97" s="6" t="s">
        <v>90</v>
      </c>
      <c r="B97" s="21">
        <v>92.6</v>
      </c>
      <c r="C97" s="21">
        <v>90.1</v>
      </c>
      <c r="D97" s="21">
        <v>92.9</v>
      </c>
      <c r="E97" s="21">
        <v>95.4</v>
      </c>
      <c r="F97" s="21">
        <v>78.1</v>
      </c>
      <c r="G97" s="21">
        <v>89.2</v>
      </c>
      <c r="H97" s="21">
        <v>95.7</v>
      </c>
      <c r="I97" s="21">
        <v>115.4</v>
      </c>
      <c r="J97" s="21">
        <v>100.6</v>
      </c>
      <c r="K97" s="21">
        <v>104.6</v>
      </c>
      <c r="L97" s="21">
        <v>127.8</v>
      </c>
      <c r="M97" s="21">
        <v>115.5</v>
      </c>
      <c r="N97" s="21">
        <v>102.3</v>
      </c>
      <c r="O97" s="21">
        <v>94</v>
      </c>
      <c r="P97" s="21">
        <v>97.3</v>
      </c>
      <c r="Q97" s="21">
        <v>84.2</v>
      </c>
      <c r="R97" s="21">
        <v>86.2</v>
      </c>
      <c r="S97" s="21">
        <v>89.6</v>
      </c>
      <c r="T97" s="21">
        <v>104.5</v>
      </c>
      <c r="U97" s="21">
        <v>65.3</v>
      </c>
      <c r="V97" s="21">
        <v>95</v>
      </c>
      <c r="W97" s="21">
        <v>119.5</v>
      </c>
      <c r="X97" s="21">
        <v>109</v>
      </c>
      <c r="Y97" s="21">
        <v>145.3</v>
      </c>
      <c r="Z97" s="21">
        <v>97.4</v>
      </c>
      <c r="AA97" s="21">
        <v>87</v>
      </c>
      <c r="AB97" s="21">
        <v>116.2</v>
      </c>
      <c r="AC97" s="21">
        <v>68.2</v>
      </c>
      <c r="AD97" s="21">
        <v>74.3</v>
      </c>
      <c r="AE97" s="21">
        <v>81.1</v>
      </c>
      <c r="AF97" s="21">
        <v>111.3</v>
      </c>
      <c r="AG97" s="21">
        <v>148.8</v>
      </c>
      <c r="AH97" s="21">
        <v>55.4</v>
      </c>
      <c r="AI97" s="21">
        <v>175</v>
      </c>
      <c r="AJ97" s="21">
        <v>138.3</v>
      </c>
      <c r="AK97" s="21">
        <v>110.9</v>
      </c>
      <c r="AL97" s="21">
        <v>85.9</v>
      </c>
      <c r="AM97" s="21">
        <v>91.2</v>
      </c>
      <c r="AN97" s="21">
        <v>92.5</v>
      </c>
      <c r="AO97" s="21">
        <v>88.6</v>
      </c>
      <c r="AP97" s="21">
        <v>59.1</v>
      </c>
      <c r="AQ97" s="21">
        <v>93.5</v>
      </c>
      <c r="AR97" s="21">
        <v>103.9</v>
      </c>
      <c r="AS97" s="21">
        <v>97.4</v>
      </c>
      <c r="AT97" s="21">
        <v>99.3</v>
      </c>
      <c r="AU97" s="21">
        <v>138.7</v>
      </c>
      <c r="AV97" s="21">
        <v>124.3</v>
      </c>
      <c r="AW97" s="21">
        <v>121</v>
      </c>
    </row>
    <row r="98" spans="1:49" ht="12.75">
      <c r="A98" s="6" t="s">
        <v>91</v>
      </c>
      <c r="B98" s="21">
        <v>105</v>
      </c>
      <c r="C98" s="21">
        <v>98.1</v>
      </c>
      <c r="D98" s="21">
        <v>97.2</v>
      </c>
      <c r="E98" s="21">
        <v>90.5</v>
      </c>
      <c r="F98" s="21">
        <v>80.1</v>
      </c>
      <c r="G98" s="21">
        <v>76.4</v>
      </c>
      <c r="H98" s="21">
        <v>84.3</v>
      </c>
      <c r="I98" s="21">
        <v>101.7</v>
      </c>
      <c r="J98" s="21">
        <v>129.6</v>
      </c>
      <c r="K98" s="21">
        <v>129.7</v>
      </c>
      <c r="L98" s="21">
        <v>115.2</v>
      </c>
      <c r="M98" s="21">
        <v>107.8</v>
      </c>
      <c r="N98" s="21">
        <v>103.2</v>
      </c>
      <c r="O98" s="21">
        <v>94.9</v>
      </c>
      <c r="P98" s="21">
        <v>92.4</v>
      </c>
      <c r="Q98" s="21">
        <v>97</v>
      </c>
      <c r="R98" s="21">
        <v>81.6</v>
      </c>
      <c r="S98" s="21">
        <v>83.9</v>
      </c>
      <c r="T98" s="21">
        <v>77.4</v>
      </c>
      <c r="U98" s="21">
        <v>107.6</v>
      </c>
      <c r="V98" s="21">
        <v>120.8</v>
      </c>
      <c r="W98" s="21">
        <v>118.8</v>
      </c>
      <c r="X98" s="21">
        <v>120.5</v>
      </c>
      <c r="Y98" s="21">
        <v>110.6</v>
      </c>
      <c r="Z98" s="21">
        <v>107.6</v>
      </c>
      <c r="AA98" s="21">
        <v>92.9</v>
      </c>
      <c r="AB98" s="21">
        <v>94.9</v>
      </c>
      <c r="AC98" s="21">
        <v>89.7</v>
      </c>
      <c r="AD98" s="21">
        <v>86.6</v>
      </c>
      <c r="AE98" s="21">
        <v>78.3</v>
      </c>
      <c r="AF98" s="21">
        <v>86</v>
      </c>
      <c r="AG98" s="21">
        <v>114.6</v>
      </c>
      <c r="AH98" s="21">
        <v>119.3</v>
      </c>
      <c r="AI98" s="21">
        <v>115.8</v>
      </c>
      <c r="AJ98" s="21">
        <v>109.8</v>
      </c>
      <c r="AK98" s="21">
        <v>117.5</v>
      </c>
      <c r="AL98" s="21">
        <v>130.6</v>
      </c>
      <c r="AM98" s="21">
        <v>99.5</v>
      </c>
      <c r="AN98" s="21">
        <v>100.1</v>
      </c>
      <c r="AO98" s="21">
        <v>91.5</v>
      </c>
      <c r="AP98" s="21">
        <v>91</v>
      </c>
      <c r="AQ98" s="21">
        <v>72.2</v>
      </c>
      <c r="AR98" s="21">
        <v>72.4</v>
      </c>
      <c r="AS98" s="21">
        <v>102.2</v>
      </c>
      <c r="AT98" s="21">
        <v>114.9</v>
      </c>
      <c r="AU98" s="21">
        <v>111.9</v>
      </c>
      <c r="AV98" s="21">
        <v>124</v>
      </c>
      <c r="AW98" s="21">
        <v>104.3</v>
      </c>
    </row>
    <row r="99" spans="1:13" ht="7.5" customHeight="1">
      <c r="A99" s="9"/>
      <c r="B99" s="10"/>
      <c r="C99" s="10"/>
      <c r="D99" s="10"/>
      <c r="E99" s="11"/>
      <c r="F99" s="11"/>
      <c r="G99" s="11"/>
      <c r="H99" s="11"/>
      <c r="I99" s="11"/>
      <c r="M99" s="7"/>
    </row>
    <row r="100" spans="1:8" ht="13.5">
      <c r="A100" s="12" t="s">
        <v>131</v>
      </c>
      <c r="B100" s="10"/>
      <c r="C100" s="10"/>
      <c r="D100" s="10"/>
      <c r="E100" s="11"/>
      <c r="F100" s="11"/>
      <c r="G100" s="11"/>
      <c r="H100" s="11"/>
    </row>
    <row r="101" spans="1:8" ht="13.5">
      <c r="A101" s="22"/>
      <c r="B101" s="10"/>
      <c r="C101" s="10"/>
      <c r="D101" s="10"/>
      <c r="E101" s="11"/>
      <c r="F101" s="11"/>
      <c r="G101" s="11"/>
      <c r="H101" s="11"/>
    </row>
    <row r="102" spans="2:13" ht="12.75">
      <c r="B102" s="10"/>
      <c r="C102" s="10"/>
      <c r="D102" s="10"/>
      <c r="E102" s="11"/>
      <c r="F102" s="11"/>
      <c r="G102" s="11"/>
      <c r="H102" s="11"/>
      <c r="I102" s="11"/>
      <c r="M102" s="7"/>
    </row>
    <row r="103" spans="2:13" ht="12.75">
      <c r="B103" s="10"/>
      <c r="C103" s="10"/>
      <c r="D103" s="10"/>
      <c r="E103" s="11"/>
      <c r="F103" s="11"/>
      <c r="G103" s="11"/>
      <c r="H103" s="11"/>
      <c r="I103" s="11"/>
      <c r="M103" s="7"/>
    </row>
    <row r="104" spans="2:13" ht="12.75">
      <c r="B104" s="10"/>
      <c r="C104" s="10"/>
      <c r="D104" s="10"/>
      <c r="E104" s="11"/>
      <c r="F104" s="11"/>
      <c r="G104" s="11"/>
      <c r="H104" s="11"/>
      <c r="I104" s="11"/>
      <c r="M104" s="7"/>
    </row>
    <row r="105" spans="2:13" ht="12.75">
      <c r="B105" s="10"/>
      <c r="C105" s="10"/>
      <c r="D105" s="10"/>
      <c r="E105" s="11"/>
      <c r="F105" s="11"/>
      <c r="G105" s="11"/>
      <c r="H105" s="11"/>
      <c r="I105" s="11"/>
      <c r="M105" s="7"/>
    </row>
    <row r="106" spans="2:13" ht="12.75">
      <c r="B106" s="10"/>
      <c r="C106" s="10"/>
      <c r="D106" s="10"/>
      <c r="E106" s="11"/>
      <c r="F106" s="11"/>
      <c r="G106" s="11"/>
      <c r="H106" s="11"/>
      <c r="I106" s="11"/>
      <c r="M106" s="7"/>
    </row>
    <row r="107" spans="2:13" ht="12.75">
      <c r="B107" s="10"/>
      <c r="C107" s="10"/>
      <c r="D107" s="10"/>
      <c r="E107" s="11"/>
      <c r="F107" s="11"/>
      <c r="G107" s="11"/>
      <c r="H107" s="11"/>
      <c r="I107" s="11"/>
      <c r="M107" s="7"/>
    </row>
    <row r="108" spans="2:13" ht="12.75">
      <c r="B108" s="10"/>
      <c r="C108" s="10"/>
      <c r="D108" s="10"/>
      <c r="E108" s="11"/>
      <c r="F108" s="11"/>
      <c r="G108" s="11"/>
      <c r="H108" s="11"/>
      <c r="I108" s="11"/>
      <c r="M108" s="7"/>
    </row>
    <row r="109" spans="2:13" ht="12.75">
      <c r="B109" s="10"/>
      <c r="C109" s="10"/>
      <c r="D109" s="10"/>
      <c r="E109" s="11"/>
      <c r="F109" s="11"/>
      <c r="G109" s="11"/>
      <c r="H109" s="11"/>
      <c r="I109" s="11"/>
      <c r="M109" s="7"/>
    </row>
    <row r="110" spans="2:13" ht="12.75">
      <c r="B110" s="10"/>
      <c r="C110" s="10"/>
      <c r="D110" s="10"/>
      <c r="E110" s="11"/>
      <c r="F110" s="11"/>
      <c r="G110" s="11"/>
      <c r="H110" s="11"/>
      <c r="I110" s="11"/>
      <c r="M110" s="7"/>
    </row>
    <row r="111" spans="2:13" ht="12.75">
      <c r="B111" s="10"/>
      <c r="C111" s="10"/>
      <c r="D111" s="10"/>
      <c r="E111" s="11"/>
      <c r="F111" s="11"/>
      <c r="G111" s="11"/>
      <c r="H111" s="11"/>
      <c r="I111" s="11"/>
      <c r="M111" s="7"/>
    </row>
    <row r="112" spans="2:13" ht="12.75">
      <c r="B112" s="10"/>
      <c r="C112" s="10"/>
      <c r="D112" s="10"/>
      <c r="E112" s="11"/>
      <c r="F112" s="11"/>
      <c r="G112" s="11"/>
      <c r="H112" s="11"/>
      <c r="I112" s="11"/>
      <c r="M112" s="7"/>
    </row>
    <row r="113" spans="2:13" ht="12.75">
      <c r="B113" s="10"/>
      <c r="C113" s="10"/>
      <c r="D113" s="10"/>
      <c r="E113" s="11"/>
      <c r="F113" s="11"/>
      <c r="G113" s="11"/>
      <c r="H113" s="11"/>
      <c r="I113" s="11"/>
      <c r="M113" s="5"/>
    </row>
    <row r="114" spans="2:13" ht="12.75">
      <c r="B114" s="10"/>
      <c r="C114" s="10"/>
      <c r="D114" s="10"/>
      <c r="E114" s="11"/>
      <c r="F114" s="11"/>
      <c r="G114" s="11"/>
      <c r="H114" s="11"/>
      <c r="I114" s="11"/>
      <c r="M114" s="7"/>
    </row>
    <row r="115" spans="2:13" ht="12.75">
      <c r="B115" s="10"/>
      <c r="C115" s="10"/>
      <c r="D115" s="10"/>
      <c r="E115" s="11"/>
      <c r="F115" s="11"/>
      <c r="G115" s="11"/>
      <c r="H115" s="11"/>
      <c r="I115" s="11"/>
      <c r="M115" s="7"/>
    </row>
    <row r="116" spans="2:13" ht="12.75">
      <c r="B116" s="10"/>
      <c r="C116" s="10"/>
      <c r="D116" s="10"/>
      <c r="E116" s="11"/>
      <c r="F116" s="11"/>
      <c r="G116" s="11"/>
      <c r="H116" s="11"/>
      <c r="I116" s="11"/>
      <c r="M116" s="7"/>
    </row>
    <row r="117" spans="2:13" ht="12.75">
      <c r="B117" s="10"/>
      <c r="C117" s="10"/>
      <c r="D117" s="10"/>
      <c r="E117" s="11"/>
      <c r="F117" s="11"/>
      <c r="G117" s="11"/>
      <c r="H117" s="11"/>
      <c r="I117" s="11"/>
      <c r="M117" s="7"/>
    </row>
    <row r="118" spans="2:13" ht="12.75">
      <c r="B118" s="10"/>
      <c r="C118" s="10"/>
      <c r="D118" s="10"/>
      <c r="E118" s="11"/>
      <c r="F118" s="11"/>
      <c r="G118" s="11"/>
      <c r="H118" s="11"/>
      <c r="I118" s="11"/>
      <c r="M118" s="7"/>
    </row>
    <row r="119" spans="2:13" ht="12.75">
      <c r="B119" s="10"/>
      <c r="C119" s="10"/>
      <c r="D119" s="10"/>
      <c r="E119" s="11"/>
      <c r="F119" s="11"/>
      <c r="G119" s="11"/>
      <c r="H119" s="11"/>
      <c r="I119" s="11"/>
      <c r="M119" s="7"/>
    </row>
    <row r="120" spans="2:13" ht="12.75">
      <c r="B120" s="10"/>
      <c r="C120" s="10"/>
      <c r="D120" s="10"/>
      <c r="E120" s="11"/>
      <c r="F120" s="11"/>
      <c r="G120" s="11"/>
      <c r="H120" s="11"/>
      <c r="I120" s="11"/>
      <c r="M120" s="7"/>
    </row>
    <row r="121" spans="2:13" ht="12.75">
      <c r="B121" s="10"/>
      <c r="C121" s="10"/>
      <c r="D121" s="10"/>
      <c r="E121" s="11"/>
      <c r="F121" s="11"/>
      <c r="G121" s="11"/>
      <c r="H121" s="11"/>
      <c r="I121" s="11"/>
      <c r="M121" s="7"/>
    </row>
    <row r="122" spans="2:13" ht="12.75">
      <c r="B122" s="10"/>
      <c r="C122" s="10"/>
      <c r="D122" s="10"/>
      <c r="E122" s="11"/>
      <c r="F122" s="11"/>
      <c r="G122" s="11"/>
      <c r="H122" s="11"/>
      <c r="I122" s="11"/>
      <c r="M122" s="7"/>
    </row>
    <row r="123" spans="2:9" ht="12.75">
      <c r="B123" s="10"/>
      <c r="C123" s="10"/>
      <c r="D123" s="10"/>
      <c r="E123" s="11"/>
      <c r="F123" s="11"/>
      <c r="G123" s="11"/>
      <c r="H123" s="11"/>
      <c r="I123" s="11"/>
    </row>
    <row r="124" spans="2:9" ht="12.75">
      <c r="B124" s="10"/>
      <c r="C124" s="10"/>
      <c r="D124" s="10"/>
      <c r="E124" s="11"/>
      <c r="F124" s="11"/>
      <c r="G124" s="11"/>
      <c r="H124" s="11"/>
      <c r="I124" s="11"/>
    </row>
    <row r="125" spans="2:9" ht="12.75">
      <c r="B125" s="10"/>
      <c r="C125" s="10"/>
      <c r="D125" s="10"/>
      <c r="E125" s="11"/>
      <c r="F125" s="11"/>
      <c r="G125" s="11"/>
      <c r="H125" s="11"/>
      <c r="I125" s="11"/>
    </row>
    <row r="126" spans="2:9" ht="12.75">
      <c r="B126" s="10"/>
      <c r="C126" s="10"/>
      <c r="D126" s="10"/>
      <c r="E126" s="11"/>
      <c r="F126" s="11"/>
      <c r="G126" s="11"/>
      <c r="H126" s="11"/>
      <c r="I126" s="11"/>
    </row>
    <row r="127" spans="2:9" ht="12.75">
      <c r="B127" s="10"/>
      <c r="C127" s="10"/>
      <c r="D127" s="10"/>
      <c r="E127" s="11"/>
      <c r="F127" s="11"/>
      <c r="G127" s="11"/>
      <c r="H127" s="11"/>
      <c r="I127" s="11"/>
    </row>
    <row r="128" spans="2:9" ht="12.75">
      <c r="B128" s="10"/>
      <c r="C128" s="10"/>
      <c r="D128" s="10"/>
      <c r="E128" s="11"/>
      <c r="F128" s="11"/>
      <c r="G128" s="11"/>
      <c r="H128" s="11"/>
      <c r="I128" s="11"/>
    </row>
    <row r="129" spans="2:9" ht="12.75">
      <c r="B129" s="10"/>
      <c r="C129" s="10"/>
      <c r="D129" s="10"/>
      <c r="E129" s="11"/>
      <c r="F129" s="11"/>
      <c r="G129" s="11"/>
      <c r="H129" s="11"/>
      <c r="I129" s="11"/>
    </row>
    <row r="130" spans="2:9" ht="12.75">
      <c r="B130" s="10"/>
      <c r="C130" s="10"/>
      <c r="D130" s="10"/>
      <c r="E130" s="11"/>
      <c r="F130" s="11"/>
      <c r="G130" s="11"/>
      <c r="H130" s="11"/>
      <c r="I130" s="11"/>
    </row>
    <row r="131" spans="2:9" ht="12.75">
      <c r="B131" s="10"/>
      <c r="C131" s="10"/>
      <c r="D131" s="10"/>
      <c r="E131" s="11"/>
      <c r="F131" s="11"/>
      <c r="G131" s="11"/>
      <c r="H131" s="11"/>
      <c r="I131" s="11"/>
    </row>
    <row r="132" spans="2:9" ht="12.75">
      <c r="B132" s="10"/>
      <c r="C132" s="10"/>
      <c r="D132" s="10"/>
      <c r="E132" s="11"/>
      <c r="F132" s="11"/>
      <c r="G132" s="11"/>
      <c r="H132" s="11"/>
      <c r="I132" s="11"/>
    </row>
    <row r="133" spans="2:9" ht="12.75">
      <c r="B133" s="10"/>
      <c r="C133" s="10"/>
      <c r="D133" s="10"/>
      <c r="E133" s="11"/>
      <c r="F133" s="11"/>
      <c r="G133" s="11"/>
      <c r="H133" s="11"/>
      <c r="I133" s="11"/>
    </row>
    <row r="134" spans="2:9" ht="12.75">
      <c r="B134" s="10"/>
      <c r="C134" s="10"/>
      <c r="D134" s="10"/>
      <c r="E134" s="11"/>
      <c r="F134" s="11"/>
      <c r="G134" s="11"/>
      <c r="H134" s="11"/>
      <c r="I134" s="11"/>
    </row>
    <row r="135" spans="2:9" ht="12.75">
      <c r="B135" s="10"/>
      <c r="C135" s="10"/>
      <c r="D135" s="10"/>
      <c r="E135" s="11"/>
      <c r="F135" s="11"/>
      <c r="G135" s="11"/>
      <c r="H135" s="11"/>
      <c r="I135" s="11"/>
    </row>
    <row r="136" spans="2:9" ht="12.75">
      <c r="B136" s="10"/>
      <c r="C136" s="10"/>
      <c r="D136" s="10"/>
      <c r="E136" s="11"/>
      <c r="F136" s="11"/>
      <c r="G136" s="11"/>
      <c r="H136" s="11"/>
      <c r="I136" s="11"/>
    </row>
    <row r="137" spans="2:9" ht="12.75">
      <c r="B137" s="10"/>
      <c r="C137" s="10"/>
      <c r="D137" s="10"/>
      <c r="E137" s="11"/>
      <c r="F137" s="11"/>
      <c r="G137" s="11"/>
      <c r="H137" s="11"/>
      <c r="I137" s="11"/>
    </row>
    <row r="138" spans="2:9" ht="12.75">
      <c r="B138" s="10"/>
      <c r="C138" s="10"/>
      <c r="D138" s="10"/>
      <c r="E138" s="11"/>
      <c r="F138" s="11"/>
      <c r="G138" s="11"/>
      <c r="H138" s="11"/>
      <c r="I138" s="11"/>
    </row>
    <row r="139" spans="2:9" ht="12.75">
      <c r="B139" s="10"/>
      <c r="C139" s="10"/>
      <c r="D139" s="10"/>
      <c r="E139" s="11"/>
      <c r="F139" s="11"/>
      <c r="G139" s="11"/>
      <c r="H139" s="11"/>
      <c r="I139" s="11"/>
    </row>
    <row r="140" spans="2:9" ht="12.75">
      <c r="B140" s="10"/>
      <c r="C140" s="10"/>
      <c r="D140" s="10"/>
      <c r="E140" s="11"/>
      <c r="F140" s="11"/>
      <c r="G140" s="11"/>
      <c r="H140" s="11"/>
      <c r="I140" s="11"/>
    </row>
    <row r="141" spans="2:9" ht="12.75">
      <c r="B141" s="10"/>
      <c r="C141" s="10"/>
      <c r="D141" s="10"/>
      <c r="E141" s="11"/>
      <c r="F141" s="11"/>
      <c r="G141" s="11"/>
      <c r="H141" s="11"/>
      <c r="I141" s="11"/>
    </row>
    <row r="142" spans="2:9" ht="12.75">
      <c r="B142" s="10"/>
      <c r="C142" s="10"/>
      <c r="D142" s="10"/>
      <c r="E142" s="11"/>
      <c r="F142" s="11"/>
      <c r="G142" s="11"/>
      <c r="H142" s="11"/>
      <c r="I142" s="11"/>
    </row>
    <row r="143" spans="2:9" ht="12.75">
      <c r="B143" s="10"/>
      <c r="C143" s="10"/>
      <c r="D143" s="10"/>
      <c r="E143" s="11"/>
      <c r="F143" s="11"/>
      <c r="G143" s="11"/>
      <c r="H143" s="11"/>
      <c r="I143" s="11"/>
    </row>
    <row r="144" spans="2:9" ht="12.75">
      <c r="B144" s="10"/>
      <c r="C144" s="10"/>
      <c r="D144" s="10"/>
      <c r="E144" s="11"/>
      <c r="F144" s="11"/>
      <c r="G144" s="11"/>
      <c r="H144" s="11"/>
      <c r="I144" s="11"/>
    </row>
    <row r="145" spans="2:9" ht="12.75">
      <c r="B145" s="10"/>
      <c r="C145" s="10"/>
      <c r="D145" s="10"/>
      <c r="E145" s="11"/>
      <c r="F145" s="11"/>
      <c r="G145" s="11"/>
      <c r="H145" s="11"/>
      <c r="I145" s="11"/>
    </row>
    <row r="146" spans="2:9" ht="12.75">
      <c r="B146" s="10"/>
      <c r="C146" s="10"/>
      <c r="D146" s="10"/>
      <c r="E146" s="11"/>
      <c r="F146" s="11"/>
      <c r="G146" s="11"/>
      <c r="H146" s="11"/>
      <c r="I146" s="11"/>
    </row>
    <row r="147" spans="2:9" ht="12.75">
      <c r="B147" s="10"/>
      <c r="C147" s="10"/>
      <c r="D147" s="10"/>
      <c r="E147" s="11"/>
      <c r="F147" s="11"/>
      <c r="G147" s="11"/>
      <c r="H147" s="11"/>
      <c r="I147" s="11"/>
    </row>
    <row r="148" spans="2:9" ht="12.75">
      <c r="B148" s="10"/>
      <c r="C148" s="10"/>
      <c r="D148" s="10"/>
      <c r="E148" s="11"/>
      <c r="F148" s="11"/>
      <c r="G148" s="11"/>
      <c r="H148" s="11"/>
      <c r="I148" s="11"/>
    </row>
    <row r="149" spans="2:9" ht="12.75">
      <c r="B149" s="10"/>
      <c r="C149" s="10"/>
      <c r="D149" s="10"/>
      <c r="E149" s="11"/>
      <c r="F149" s="11"/>
      <c r="G149" s="11"/>
      <c r="H149" s="11"/>
      <c r="I149" s="11"/>
    </row>
    <row r="150" spans="2:9" ht="12.75">
      <c r="B150" s="10"/>
      <c r="C150" s="10"/>
      <c r="D150" s="10"/>
      <c r="E150" s="11"/>
      <c r="F150" s="11"/>
      <c r="G150" s="11"/>
      <c r="H150" s="11"/>
      <c r="I150" s="11"/>
    </row>
    <row r="151" spans="2:9" ht="12.75">
      <c r="B151" s="10"/>
      <c r="C151" s="10"/>
      <c r="D151" s="10"/>
      <c r="E151" s="11"/>
      <c r="F151" s="11"/>
      <c r="G151" s="11"/>
      <c r="H151" s="11"/>
      <c r="I151" s="11"/>
    </row>
    <row r="152" spans="2:9" ht="12.75">
      <c r="B152" s="10"/>
      <c r="C152" s="10"/>
      <c r="D152" s="10"/>
      <c r="E152" s="11"/>
      <c r="F152" s="11"/>
      <c r="G152" s="11"/>
      <c r="H152" s="11"/>
      <c r="I152" s="11"/>
    </row>
    <row r="153" spans="2:9" ht="12.75">
      <c r="B153" s="10"/>
      <c r="C153" s="10"/>
      <c r="D153" s="10"/>
      <c r="E153" s="11"/>
      <c r="F153" s="11"/>
      <c r="G153" s="11"/>
      <c r="H153" s="11"/>
      <c r="I153" s="11"/>
    </row>
    <row r="154" spans="2:9" ht="12.75">
      <c r="B154" s="10"/>
      <c r="C154" s="10"/>
      <c r="D154" s="10"/>
      <c r="E154" s="11"/>
      <c r="F154" s="11"/>
      <c r="G154" s="11"/>
      <c r="H154" s="11"/>
      <c r="I154" s="11"/>
    </row>
    <row r="155" spans="2:9" ht="12.75">
      <c r="B155" s="10"/>
      <c r="C155" s="10"/>
      <c r="D155" s="10"/>
      <c r="E155" s="11"/>
      <c r="F155" s="11"/>
      <c r="G155" s="11"/>
      <c r="H155" s="11"/>
      <c r="I155" s="11"/>
    </row>
    <row r="156" spans="2:9" ht="12.75">
      <c r="B156" s="10"/>
      <c r="C156" s="10"/>
      <c r="D156" s="10"/>
      <c r="E156" s="11"/>
      <c r="F156" s="11"/>
      <c r="G156" s="11"/>
      <c r="H156" s="11"/>
      <c r="I156" s="11"/>
    </row>
    <row r="157" spans="2:9" ht="12.75">
      <c r="B157" s="10"/>
      <c r="C157" s="10"/>
      <c r="D157" s="10"/>
      <c r="E157" s="11"/>
      <c r="F157" s="11"/>
      <c r="G157" s="11"/>
      <c r="H157" s="11"/>
      <c r="I157" s="11"/>
    </row>
    <row r="158" spans="2:9" ht="12.75">
      <c r="B158" s="10"/>
      <c r="C158" s="10"/>
      <c r="D158" s="10"/>
      <c r="E158" s="11"/>
      <c r="F158" s="11"/>
      <c r="G158" s="11"/>
      <c r="H158" s="11"/>
      <c r="I158" s="11"/>
    </row>
    <row r="159" spans="2:9" ht="12.75">
      <c r="B159" s="10"/>
      <c r="C159" s="10"/>
      <c r="D159" s="10"/>
      <c r="E159" s="11"/>
      <c r="F159" s="11"/>
      <c r="G159" s="11"/>
      <c r="H159" s="11"/>
      <c r="I159" s="11"/>
    </row>
    <row r="160" spans="2:9" ht="12.75">
      <c r="B160" s="10"/>
      <c r="C160" s="10"/>
      <c r="D160" s="10"/>
      <c r="E160" s="11"/>
      <c r="F160" s="11"/>
      <c r="G160" s="11"/>
      <c r="H160" s="11"/>
      <c r="I160" s="11"/>
    </row>
    <row r="161" spans="2:9" ht="12.75">
      <c r="B161" s="10"/>
      <c r="C161" s="10"/>
      <c r="D161" s="10"/>
      <c r="E161" s="11"/>
      <c r="F161" s="11"/>
      <c r="G161" s="11"/>
      <c r="H161" s="11"/>
      <c r="I161" s="11"/>
    </row>
    <row r="162" spans="2:9" ht="12.75">
      <c r="B162" s="10"/>
      <c r="C162" s="10"/>
      <c r="D162" s="10"/>
      <c r="E162" s="11"/>
      <c r="F162" s="11"/>
      <c r="G162" s="11"/>
      <c r="H162" s="11"/>
      <c r="I162" s="11"/>
    </row>
    <row r="163" spans="2:9" ht="12.75">
      <c r="B163" s="10"/>
      <c r="C163" s="10"/>
      <c r="D163" s="10"/>
      <c r="E163" s="11"/>
      <c r="F163" s="11"/>
      <c r="G163" s="11"/>
      <c r="H163" s="11"/>
      <c r="I163" s="11"/>
    </row>
    <row r="164" spans="2:9" ht="12.75">
      <c r="B164" s="10"/>
      <c r="C164" s="10"/>
      <c r="D164" s="10"/>
      <c r="E164" s="11"/>
      <c r="F164" s="11"/>
      <c r="G164" s="11"/>
      <c r="H164" s="11"/>
      <c r="I164" s="11"/>
    </row>
    <row r="165" spans="2:9" ht="12.75">
      <c r="B165" s="10"/>
      <c r="C165" s="10"/>
      <c r="D165" s="10"/>
      <c r="E165" s="11"/>
      <c r="F165" s="11"/>
      <c r="G165" s="11"/>
      <c r="H165" s="11"/>
      <c r="I165" s="11"/>
    </row>
    <row r="166" spans="2:9" ht="12.75">
      <c r="B166" s="10"/>
      <c r="C166" s="10"/>
      <c r="D166" s="10"/>
      <c r="E166" s="11"/>
      <c r="F166" s="11"/>
      <c r="G166" s="11"/>
      <c r="H166" s="11"/>
      <c r="I166" s="11"/>
    </row>
    <row r="167" spans="2:9" ht="12.75">
      <c r="B167" s="10"/>
      <c r="C167" s="10"/>
      <c r="D167" s="10"/>
      <c r="E167" s="11"/>
      <c r="F167" s="11"/>
      <c r="G167" s="11"/>
      <c r="H167" s="11"/>
      <c r="I167" s="11"/>
    </row>
    <row r="168" spans="2:9" ht="12.75">
      <c r="B168" s="10"/>
      <c r="C168" s="10"/>
      <c r="D168" s="10"/>
      <c r="E168" s="11"/>
      <c r="F168" s="11"/>
      <c r="G168" s="11"/>
      <c r="H168" s="11"/>
      <c r="I168" s="11"/>
    </row>
    <row r="169" spans="2:9" ht="12.75">
      <c r="B169" s="10"/>
      <c r="C169" s="10"/>
      <c r="D169" s="10"/>
      <c r="E169" s="11"/>
      <c r="F169" s="11"/>
      <c r="G169" s="11"/>
      <c r="H169" s="11"/>
      <c r="I169" s="11"/>
    </row>
    <row r="170" spans="2:9" ht="12.75">
      <c r="B170" s="10"/>
      <c r="C170" s="10"/>
      <c r="D170" s="10"/>
      <c r="E170" s="11"/>
      <c r="F170" s="11"/>
      <c r="G170" s="11"/>
      <c r="H170" s="11"/>
      <c r="I170" s="11"/>
    </row>
    <row r="171" spans="2:9" ht="12.75">
      <c r="B171" s="10"/>
      <c r="C171" s="10"/>
      <c r="D171" s="10"/>
      <c r="E171" s="11"/>
      <c r="F171" s="11"/>
      <c r="G171" s="11"/>
      <c r="H171" s="11"/>
      <c r="I171" s="11"/>
    </row>
    <row r="172" spans="2:9" ht="12.75">
      <c r="B172" s="10"/>
      <c r="C172" s="10"/>
      <c r="D172" s="10"/>
      <c r="E172" s="11"/>
      <c r="F172" s="11"/>
      <c r="G172" s="11"/>
      <c r="H172" s="11"/>
      <c r="I172" s="11"/>
    </row>
    <row r="173" spans="2:9" ht="12.75">
      <c r="B173" s="10"/>
      <c r="C173" s="10"/>
      <c r="D173" s="10"/>
      <c r="E173" s="11"/>
      <c r="F173" s="11"/>
      <c r="G173" s="11"/>
      <c r="H173" s="11"/>
      <c r="I173" s="11"/>
    </row>
    <row r="174" spans="2:9" ht="12.75">
      <c r="B174" s="10"/>
      <c r="C174" s="10"/>
      <c r="D174" s="10"/>
      <c r="E174" s="11"/>
      <c r="F174" s="11"/>
      <c r="G174" s="11"/>
      <c r="H174" s="11"/>
      <c r="I174" s="11"/>
    </row>
    <row r="175" spans="2:9" ht="12.75">
      <c r="B175" s="11"/>
      <c r="C175" s="11"/>
      <c r="D175" s="11"/>
      <c r="E175" s="11"/>
      <c r="F175" s="11"/>
      <c r="G175" s="11"/>
      <c r="H175" s="11"/>
      <c r="I175" s="11"/>
    </row>
    <row r="176" spans="2:9" ht="12.75">
      <c r="B176" s="11"/>
      <c r="C176" s="11"/>
      <c r="D176" s="11"/>
      <c r="E176" s="11"/>
      <c r="F176" s="11"/>
      <c r="G176" s="11"/>
      <c r="H176" s="11"/>
      <c r="I176" s="11"/>
    </row>
    <row r="177" spans="2:9" ht="12.75">
      <c r="B177" s="11"/>
      <c r="C177" s="11"/>
      <c r="D177" s="11"/>
      <c r="E177" s="11"/>
      <c r="F177" s="11"/>
      <c r="G177" s="11"/>
      <c r="H177" s="11"/>
      <c r="I177" s="11"/>
    </row>
    <row r="178" spans="2:9" ht="12.75">
      <c r="B178" s="11"/>
      <c r="C178" s="11"/>
      <c r="D178" s="11"/>
      <c r="E178" s="11"/>
      <c r="F178" s="11"/>
      <c r="G178" s="11"/>
      <c r="H178" s="11"/>
      <c r="I178" s="11"/>
    </row>
    <row r="179" spans="2:9" ht="12.75">
      <c r="B179" s="11"/>
      <c r="C179" s="11"/>
      <c r="D179" s="11"/>
      <c r="E179" s="11"/>
      <c r="F179" s="11"/>
      <c r="G179" s="11"/>
      <c r="H179" s="11"/>
      <c r="I179" s="11"/>
    </row>
    <row r="180" spans="2:9" ht="12.75">
      <c r="B180" s="11"/>
      <c r="C180" s="11"/>
      <c r="D180" s="11"/>
      <c r="E180" s="11"/>
      <c r="F180" s="11"/>
      <c r="G180" s="11"/>
      <c r="H180" s="11"/>
      <c r="I180" s="11"/>
    </row>
    <row r="181" spans="2:9" ht="12.75">
      <c r="B181" s="11"/>
      <c r="C181" s="11"/>
      <c r="D181" s="11"/>
      <c r="E181" s="11"/>
      <c r="F181" s="11"/>
      <c r="G181" s="11"/>
      <c r="H181" s="11"/>
      <c r="I181" s="11"/>
    </row>
    <row r="182" spans="2:9" ht="12.75">
      <c r="B182" s="11"/>
      <c r="C182" s="11"/>
      <c r="D182" s="11"/>
      <c r="E182" s="11"/>
      <c r="F182" s="11"/>
      <c r="G182" s="11"/>
      <c r="H182" s="11"/>
      <c r="I182" s="11"/>
    </row>
    <row r="183" spans="2:9" ht="12.75">
      <c r="B183" s="11"/>
      <c r="C183" s="11"/>
      <c r="D183" s="11"/>
      <c r="E183" s="11"/>
      <c r="F183" s="11"/>
      <c r="G183" s="11"/>
      <c r="H183" s="11"/>
      <c r="I183" s="11"/>
    </row>
    <row r="184" spans="2:9" ht="12.75">
      <c r="B184" s="11"/>
      <c r="C184" s="11"/>
      <c r="D184" s="11"/>
      <c r="E184" s="11"/>
      <c r="F184" s="11"/>
      <c r="G184" s="11"/>
      <c r="H184" s="11"/>
      <c r="I184" s="11"/>
    </row>
    <row r="185" spans="2:9" ht="12.75">
      <c r="B185" s="11"/>
      <c r="C185" s="11"/>
      <c r="D185" s="11"/>
      <c r="E185" s="11"/>
      <c r="F185" s="11"/>
      <c r="G185" s="11"/>
      <c r="H185" s="11"/>
      <c r="I185" s="11"/>
    </row>
    <row r="186" spans="2:9" ht="12.75">
      <c r="B186" s="11"/>
      <c r="C186" s="11"/>
      <c r="D186" s="11"/>
      <c r="E186" s="11"/>
      <c r="F186" s="11"/>
      <c r="G186" s="11"/>
      <c r="H186" s="11"/>
      <c r="I186" s="11"/>
    </row>
    <row r="187" spans="2:9" ht="12.75">
      <c r="B187" s="11"/>
      <c r="C187" s="11"/>
      <c r="D187" s="11"/>
      <c r="E187" s="11"/>
      <c r="F187" s="11"/>
      <c r="G187" s="11"/>
      <c r="H187" s="11"/>
      <c r="I187" s="11"/>
    </row>
    <row r="188" spans="2:9" ht="12.75">
      <c r="B188" s="11"/>
      <c r="C188" s="11"/>
      <c r="D188" s="11"/>
      <c r="E188" s="11"/>
      <c r="F188" s="11"/>
      <c r="G188" s="11"/>
      <c r="H188" s="11"/>
      <c r="I188" s="11"/>
    </row>
    <row r="189" spans="2:9" ht="12.75">
      <c r="B189" s="11"/>
      <c r="C189" s="11"/>
      <c r="D189" s="11"/>
      <c r="E189" s="11"/>
      <c r="F189" s="11"/>
      <c r="G189" s="11"/>
      <c r="H189" s="11"/>
      <c r="I189" s="11"/>
    </row>
    <row r="190" spans="2:9" ht="12.75">
      <c r="B190" s="11"/>
      <c r="C190" s="11"/>
      <c r="D190" s="11"/>
      <c r="E190" s="11"/>
      <c r="F190" s="11"/>
      <c r="G190" s="11"/>
      <c r="H190" s="11"/>
      <c r="I190" s="11"/>
    </row>
    <row r="191" spans="2:9" ht="12.75">
      <c r="B191" s="11"/>
      <c r="C191" s="11"/>
      <c r="D191" s="11"/>
      <c r="E191" s="11"/>
      <c r="F191" s="11"/>
      <c r="G191" s="11"/>
      <c r="H191" s="11"/>
      <c r="I191" s="11"/>
    </row>
    <row r="192" spans="2:9" ht="12.75">
      <c r="B192" s="11"/>
      <c r="C192" s="11"/>
      <c r="D192" s="11"/>
      <c r="E192" s="11"/>
      <c r="F192" s="11"/>
      <c r="G192" s="11"/>
      <c r="H192" s="11"/>
      <c r="I192" s="11"/>
    </row>
    <row r="193" spans="2:9" ht="12.75">
      <c r="B193" s="11"/>
      <c r="C193" s="11"/>
      <c r="D193" s="11"/>
      <c r="E193" s="11"/>
      <c r="F193" s="11"/>
      <c r="G193" s="11"/>
      <c r="H193" s="11"/>
      <c r="I193" s="11"/>
    </row>
    <row r="194" spans="2:9" ht="12.75">
      <c r="B194" s="11"/>
      <c r="C194" s="11"/>
      <c r="D194" s="11"/>
      <c r="E194" s="11"/>
      <c r="F194" s="11"/>
      <c r="G194" s="11"/>
      <c r="H194" s="11"/>
      <c r="I194" s="11"/>
    </row>
    <row r="195" spans="2:9" ht="12.75">
      <c r="B195" s="11"/>
      <c r="C195" s="11"/>
      <c r="D195" s="11"/>
      <c r="E195" s="11"/>
      <c r="F195" s="11"/>
      <c r="G195" s="11"/>
      <c r="H195" s="11"/>
      <c r="I195" s="11"/>
    </row>
    <row r="196" spans="2:9" ht="12.75">
      <c r="B196" s="11"/>
      <c r="C196" s="11"/>
      <c r="D196" s="11"/>
      <c r="E196" s="11"/>
      <c r="F196" s="11"/>
      <c r="G196" s="11"/>
      <c r="H196" s="11"/>
      <c r="I196" s="11"/>
    </row>
    <row r="197" spans="2:9" ht="12.75">
      <c r="B197" s="11"/>
      <c r="C197" s="11"/>
      <c r="D197" s="11"/>
      <c r="E197" s="11"/>
      <c r="F197" s="11"/>
      <c r="G197" s="11"/>
      <c r="H197" s="11"/>
      <c r="I197" s="11"/>
    </row>
    <row r="198" spans="2:9" ht="12.75">
      <c r="B198" s="11"/>
      <c r="C198" s="11"/>
      <c r="D198" s="11"/>
      <c r="E198" s="11"/>
      <c r="F198" s="11"/>
      <c r="G198" s="11"/>
      <c r="H198" s="11"/>
      <c r="I198" s="11"/>
    </row>
    <row r="199" spans="2:9" ht="12.75">
      <c r="B199" s="11"/>
      <c r="C199" s="11"/>
      <c r="D199" s="11"/>
      <c r="E199" s="11"/>
      <c r="F199" s="11"/>
      <c r="G199" s="11"/>
      <c r="H199" s="11"/>
      <c r="I199" s="11"/>
    </row>
    <row r="200" spans="2:9" ht="12.75">
      <c r="B200" s="11"/>
      <c r="C200" s="11"/>
      <c r="D200" s="11"/>
      <c r="E200" s="11"/>
      <c r="F200" s="11"/>
      <c r="G200" s="11"/>
      <c r="H200" s="11"/>
      <c r="I200" s="11"/>
    </row>
    <row r="201" spans="2:9" ht="12.75">
      <c r="B201" s="11"/>
      <c r="C201" s="11"/>
      <c r="D201" s="11"/>
      <c r="E201" s="11"/>
      <c r="F201" s="11"/>
      <c r="G201" s="11"/>
      <c r="H201" s="11"/>
      <c r="I201" s="11"/>
    </row>
    <row r="202" spans="2:9" ht="12.75">
      <c r="B202" s="11"/>
      <c r="C202" s="11"/>
      <c r="D202" s="11"/>
      <c r="E202" s="11"/>
      <c r="F202" s="11"/>
      <c r="G202" s="11"/>
      <c r="H202" s="11"/>
      <c r="I202" s="11"/>
    </row>
    <row r="203" spans="2:9" ht="12.75">
      <c r="B203" s="11"/>
      <c r="C203" s="11"/>
      <c r="D203" s="11"/>
      <c r="E203" s="11"/>
      <c r="F203" s="11"/>
      <c r="G203" s="11"/>
      <c r="H203" s="11"/>
      <c r="I203" s="11"/>
    </row>
    <row r="204" spans="2:9" ht="12.75">
      <c r="B204" s="11"/>
      <c r="C204" s="11"/>
      <c r="D204" s="11"/>
      <c r="E204" s="11"/>
      <c r="F204" s="11"/>
      <c r="G204" s="11"/>
      <c r="H204" s="11"/>
      <c r="I204" s="11"/>
    </row>
    <row r="205" spans="2:9" ht="12.75">
      <c r="B205" s="11"/>
      <c r="C205" s="11"/>
      <c r="D205" s="11"/>
      <c r="E205" s="11"/>
      <c r="F205" s="11"/>
      <c r="G205" s="11"/>
      <c r="H205" s="11"/>
      <c r="I205" s="11"/>
    </row>
    <row r="206" spans="2:9" ht="12.75">
      <c r="B206" s="11"/>
      <c r="C206" s="11"/>
      <c r="D206" s="11"/>
      <c r="E206" s="11"/>
      <c r="F206" s="11"/>
      <c r="G206" s="11"/>
      <c r="H206" s="11"/>
      <c r="I206" s="11"/>
    </row>
    <row r="207" spans="2:9" ht="12.75">
      <c r="B207" s="11"/>
      <c r="C207" s="11"/>
      <c r="D207" s="11"/>
      <c r="E207" s="11"/>
      <c r="F207" s="11"/>
      <c r="G207" s="11"/>
      <c r="H207" s="11"/>
      <c r="I207" s="11"/>
    </row>
    <row r="208" spans="2:9" ht="12.75">
      <c r="B208" s="11"/>
      <c r="C208" s="11"/>
      <c r="D208" s="11"/>
      <c r="E208" s="11"/>
      <c r="F208" s="11"/>
      <c r="G208" s="11"/>
      <c r="H208" s="11"/>
      <c r="I208" s="11"/>
    </row>
    <row r="209" spans="2:9" ht="12.75">
      <c r="B209" s="11"/>
      <c r="C209" s="11"/>
      <c r="D209" s="11"/>
      <c r="E209" s="11"/>
      <c r="F209" s="11"/>
      <c r="G209" s="11"/>
      <c r="H209" s="11"/>
      <c r="I209" s="11"/>
    </row>
    <row r="210" spans="2:9" ht="12.75">
      <c r="B210" s="11"/>
      <c r="C210" s="11"/>
      <c r="D210" s="11"/>
      <c r="E210" s="11"/>
      <c r="F210" s="11"/>
      <c r="G210" s="11"/>
      <c r="H210" s="11"/>
      <c r="I210" s="11"/>
    </row>
    <row r="211" spans="2:9" ht="12.75">
      <c r="B211" s="11"/>
      <c r="C211" s="11"/>
      <c r="D211" s="11"/>
      <c r="E211" s="11"/>
      <c r="F211" s="11"/>
      <c r="G211" s="11"/>
      <c r="H211" s="11"/>
      <c r="I211" s="11"/>
    </row>
    <row r="212" spans="2:9" ht="12.75">
      <c r="B212" s="11"/>
      <c r="C212" s="11"/>
      <c r="D212" s="11"/>
      <c r="E212" s="11"/>
      <c r="F212" s="11"/>
      <c r="G212" s="11"/>
      <c r="H212" s="11"/>
      <c r="I212" s="11"/>
    </row>
    <row r="213" spans="2:9" ht="12.75">
      <c r="B213" s="11"/>
      <c r="C213" s="11"/>
      <c r="D213" s="11"/>
      <c r="E213" s="11"/>
      <c r="F213" s="11"/>
      <c r="G213" s="11"/>
      <c r="H213" s="11"/>
      <c r="I213" s="11"/>
    </row>
    <row r="214" spans="2:9" ht="12.75">
      <c r="B214" s="11"/>
      <c r="C214" s="11"/>
      <c r="D214" s="11"/>
      <c r="E214" s="11"/>
      <c r="F214" s="11"/>
      <c r="G214" s="11"/>
      <c r="H214" s="11"/>
      <c r="I214" s="11"/>
    </row>
    <row r="215" spans="2:9" ht="12.75">
      <c r="B215" s="11"/>
      <c r="C215" s="11"/>
      <c r="D215" s="11"/>
      <c r="E215" s="11"/>
      <c r="F215" s="11"/>
      <c r="G215" s="11"/>
      <c r="H215" s="11"/>
      <c r="I215" s="11"/>
    </row>
    <row r="216" spans="2:9" ht="12.75">
      <c r="B216" s="11"/>
      <c r="C216" s="11"/>
      <c r="D216" s="11"/>
      <c r="E216" s="11"/>
      <c r="F216" s="11"/>
      <c r="G216" s="11"/>
      <c r="H216" s="11"/>
      <c r="I216" s="11"/>
    </row>
    <row r="217" spans="2:9" ht="12.75">
      <c r="B217" s="11"/>
      <c r="C217" s="11"/>
      <c r="D217" s="11"/>
      <c r="E217" s="11"/>
      <c r="F217" s="11"/>
      <c r="G217" s="11"/>
      <c r="H217" s="11"/>
      <c r="I217" s="11"/>
    </row>
    <row r="218" spans="2:9" ht="12.75">
      <c r="B218" s="11"/>
      <c r="C218" s="11"/>
      <c r="D218" s="11"/>
      <c r="E218" s="11"/>
      <c r="F218" s="11"/>
      <c r="G218" s="11"/>
      <c r="H218" s="11"/>
      <c r="I218" s="11"/>
    </row>
    <row r="219" spans="2:9" ht="12.75">
      <c r="B219" s="11"/>
      <c r="C219" s="11"/>
      <c r="D219" s="11"/>
      <c r="E219" s="11"/>
      <c r="F219" s="11"/>
      <c r="G219" s="11"/>
      <c r="H219" s="11"/>
      <c r="I219" s="11"/>
    </row>
    <row r="220" spans="2:9" ht="12.75">
      <c r="B220" s="11"/>
      <c r="C220" s="11"/>
      <c r="D220" s="11"/>
      <c r="E220" s="11"/>
      <c r="F220" s="11"/>
      <c r="G220" s="11"/>
      <c r="H220" s="11"/>
      <c r="I220" s="11"/>
    </row>
    <row r="221" spans="2:9" ht="12.75">
      <c r="B221" s="11"/>
      <c r="C221" s="11"/>
      <c r="D221" s="11"/>
      <c r="E221" s="11"/>
      <c r="F221" s="11"/>
      <c r="G221" s="11"/>
      <c r="H221" s="11"/>
      <c r="I221" s="11"/>
    </row>
    <row r="222" spans="2:9" ht="12.75">
      <c r="B222" s="11"/>
      <c r="C222" s="11"/>
      <c r="D222" s="11"/>
      <c r="E222" s="11"/>
      <c r="F222" s="11"/>
      <c r="G222" s="11"/>
      <c r="H222" s="11"/>
      <c r="I222" s="11"/>
    </row>
    <row r="223" spans="2:9" ht="12.75">
      <c r="B223" s="11"/>
      <c r="C223" s="11"/>
      <c r="D223" s="11"/>
      <c r="E223" s="11"/>
      <c r="F223" s="11"/>
      <c r="G223" s="11"/>
      <c r="H223" s="11"/>
      <c r="I223" s="11"/>
    </row>
    <row r="224" spans="2:9" ht="12.75">
      <c r="B224" s="11"/>
      <c r="C224" s="11"/>
      <c r="D224" s="11"/>
      <c r="E224" s="11"/>
      <c r="F224" s="11"/>
      <c r="G224" s="11"/>
      <c r="H224" s="11"/>
      <c r="I224" s="11"/>
    </row>
    <row r="225" spans="2:9" ht="12.75">
      <c r="B225" s="11"/>
      <c r="C225" s="11"/>
      <c r="D225" s="11"/>
      <c r="E225" s="11"/>
      <c r="F225" s="11"/>
      <c r="G225" s="11"/>
      <c r="H225" s="11"/>
      <c r="I225" s="11"/>
    </row>
    <row r="226" spans="2:9" ht="12.75">
      <c r="B226" s="11"/>
      <c r="C226" s="11"/>
      <c r="D226" s="11"/>
      <c r="E226" s="11"/>
      <c r="F226" s="11"/>
      <c r="G226" s="11"/>
      <c r="H226" s="11"/>
      <c r="I226" s="11"/>
    </row>
    <row r="227" spans="2:9" ht="12.75">
      <c r="B227" s="11"/>
      <c r="C227" s="11"/>
      <c r="D227" s="11"/>
      <c r="E227" s="11"/>
      <c r="F227" s="11"/>
      <c r="G227" s="11"/>
      <c r="H227" s="11"/>
      <c r="I227" s="11"/>
    </row>
    <row r="228" spans="2:9" ht="12.75">
      <c r="B228" s="11"/>
      <c r="C228" s="11"/>
      <c r="D228" s="11"/>
      <c r="E228" s="11"/>
      <c r="F228" s="11"/>
      <c r="G228" s="11"/>
      <c r="H228" s="11"/>
      <c r="I228" s="11"/>
    </row>
    <row r="229" spans="2:9" ht="12.75">
      <c r="B229" s="11"/>
      <c r="C229" s="11"/>
      <c r="D229" s="11"/>
      <c r="E229" s="11"/>
      <c r="F229" s="11"/>
      <c r="G229" s="11"/>
      <c r="H229" s="11"/>
      <c r="I229" s="11"/>
    </row>
    <row r="230" spans="2:9" ht="12.75">
      <c r="B230" s="11"/>
      <c r="C230" s="11"/>
      <c r="D230" s="11"/>
      <c r="E230" s="11"/>
      <c r="F230" s="11"/>
      <c r="G230" s="11"/>
      <c r="H230" s="11"/>
      <c r="I230" s="11"/>
    </row>
    <row r="231" spans="2:9" ht="12.75">
      <c r="B231" s="11"/>
      <c r="C231" s="11"/>
      <c r="D231" s="11"/>
      <c r="E231" s="11"/>
      <c r="F231" s="11"/>
      <c r="G231" s="11"/>
      <c r="H231" s="11"/>
      <c r="I231" s="11"/>
    </row>
    <row r="232" spans="2:9" ht="12.75">
      <c r="B232" s="11"/>
      <c r="C232" s="11"/>
      <c r="D232" s="11"/>
      <c r="E232" s="11"/>
      <c r="F232" s="11"/>
      <c r="G232" s="11"/>
      <c r="H232" s="11"/>
      <c r="I232" s="11"/>
    </row>
    <row r="233" spans="2:9" ht="12.75">
      <c r="B233" s="11"/>
      <c r="C233" s="11"/>
      <c r="D233" s="11"/>
      <c r="E233" s="11"/>
      <c r="F233" s="11"/>
      <c r="G233" s="11"/>
      <c r="H233" s="11"/>
      <c r="I233" s="11"/>
    </row>
    <row r="234" spans="2:9" ht="12.75">
      <c r="B234" s="11"/>
      <c r="C234" s="11"/>
      <c r="D234" s="11"/>
      <c r="E234" s="11"/>
      <c r="F234" s="11"/>
      <c r="G234" s="11"/>
      <c r="H234" s="11"/>
      <c r="I234" s="11"/>
    </row>
    <row r="235" spans="2:9" ht="12.75">
      <c r="B235" s="11"/>
      <c r="C235" s="11"/>
      <c r="D235" s="11"/>
      <c r="E235" s="11"/>
      <c r="F235" s="11"/>
      <c r="G235" s="11"/>
      <c r="H235" s="11"/>
      <c r="I235" s="11"/>
    </row>
    <row r="236" spans="2:9" ht="12.75">
      <c r="B236" s="11"/>
      <c r="C236" s="11"/>
      <c r="D236" s="11"/>
      <c r="E236" s="11"/>
      <c r="F236" s="11"/>
      <c r="G236" s="11"/>
      <c r="H236" s="11"/>
      <c r="I236" s="11"/>
    </row>
    <row r="237" spans="2:9" ht="12.75">
      <c r="B237" s="11"/>
      <c r="C237" s="11"/>
      <c r="D237" s="11"/>
      <c r="E237" s="11"/>
      <c r="F237" s="11"/>
      <c r="G237" s="11"/>
      <c r="H237" s="11"/>
      <c r="I237" s="11"/>
    </row>
    <row r="238" spans="2:9" ht="12.75">
      <c r="B238" s="11"/>
      <c r="C238" s="11"/>
      <c r="D238" s="11"/>
      <c r="E238" s="11"/>
      <c r="F238" s="11"/>
      <c r="G238" s="11"/>
      <c r="H238" s="11"/>
      <c r="I238" s="11"/>
    </row>
    <row r="239" spans="2:9" ht="12.75">
      <c r="B239" s="11"/>
      <c r="C239" s="11"/>
      <c r="D239" s="11"/>
      <c r="E239" s="11"/>
      <c r="F239" s="11"/>
      <c r="G239" s="11"/>
      <c r="H239" s="11"/>
      <c r="I239" s="11"/>
    </row>
    <row r="240" spans="2:9" ht="12.75">
      <c r="B240" s="11"/>
      <c r="C240" s="11"/>
      <c r="D240" s="11"/>
      <c r="E240" s="11"/>
      <c r="F240" s="11"/>
      <c r="G240" s="11"/>
      <c r="H240" s="11"/>
      <c r="I240" s="11"/>
    </row>
    <row r="241" spans="2:9" ht="12.75">
      <c r="B241" s="11"/>
      <c r="C241" s="11"/>
      <c r="D241" s="11"/>
      <c r="E241" s="11"/>
      <c r="F241" s="11"/>
      <c r="G241" s="11"/>
      <c r="H241" s="11"/>
      <c r="I241" s="11"/>
    </row>
    <row r="242" spans="2:9" ht="12.75">
      <c r="B242" s="11"/>
      <c r="C242" s="11"/>
      <c r="D242" s="11"/>
      <c r="E242" s="11"/>
      <c r="F242" s="11"/>
      <c r="G242" s="11"/>
      <c r="H242" s="11"/>
      <c r="I242" s="11"/>
    </row>
    <row r="243" spans="2:9" ht="12.75">
      <c r="B243" s="11"/>
      <c r="C243" s="11"/>
      <c r="D243" s="11"/>
      <c r="E243" s="11"/>
      <c r="F243" s="11"/>
      <c r="G243" s="11"/>
      <c r="H243" s="11"/>
      <c r="I243" s="11"/>
    </row>
    <row r="244" spans="2:9" ht="12.75">
      <c r="B244" s="11"/>
      <c r="C244" s="11"/>
      <c r="D244" s="11"/>
      <c r="E244" s="11"/>
      <c r="F244" s="11"/>
      <c r="G244" s="11"/>
      <c r="H244" s="11"/>
      <c r="I244" s="11"/>
    </row>
    <row r="245" spans="2:9" ht="12.75">
      <c r="B245" s="11"/>
      <c r="C245" s="11"/>
      <c r="D245" s="11"/>
      <c r="E245" s="11"/>
      <c r="F245" s="11"/>
      <c r="G245" s="11"/>
      <c r="H245" s="11"/>
      <c r="I245" s="11"/>
    </row>
    <row r="246" spans="2:9" ht="12.75">
      <c r="B246" s="11"/>
      <c r="C246" s="11"/>
      <c r="D246" s="11"/>
      <c r="E246" s="11"/>
      <c r="F246" s="11"/>
      <c r="G246" s="11"/>
      <c r="H246" s="11"/>
      <c r="I246" s="11"/>
    </row>
    <row r="247" spans="2:9" ht="12.75">
      <c r="B247" s="11"/>
      <c r="C247" s="11"/>
      <c r="D247" s="11"/>
      <c r="E247" s="11"/>
      <c r="F247" s="11"/>
      <c r="G247" s="11"/>
      <c r="H247" s="11"/>
      <c r="I247" s="11"/>
    </row>
    <row r="248" spans="2:9" ht="12.75">
      <c r="B248" s="11"/>
      <c r="C248" s="11"/>
      <c r="D248" s="11"/>
      <c r="E248" s="11"/>
      <c r="F248" s="11"/>
      <c r="G248" s="11"/>
      <c r="H248" s="11"/>
      <c r="I248" s="11"/>
    </row>
    <row r="249" spans="2:9" ht="12.75">
      <c r="B249" s="11"/>
      <c r="C249" s="11"/>
      <c r="D249" s="11"/>
      <c r="E249" s="11"/>
      <c r="F249" s="11"/>
      <c r="G249" s="11"/>
      <c r="H249" s="11"/>
      <c r="I249" s="11"/>
    </row>
    <row r="250" spans="2:9" ht="12.75">
      <c r="B250" s="11"/>
      <c r="C250" s="11"/>
      <c r="D250" s="11"/>
      <c r="E250" s="11"/>
      <c r="F250" s="11"/>
      <c r="G250" s="11"/>
      <c r="H250" s="11"/>
      <c r="I250" s="11"/>
    </row>
    <row r="251" spans="2:9" ht="12.75">
      <c r="B251" s="11"/>
      <c r="C251" s="11"/>
      <c r="D251" s="11"/>
      <c r="E251" s="11"/>
      <c r="F251" s="11"/>
      <c r="G251" s="11"/>
      <c r="H251" s="11"/>
      <c r="I251" s="11"/>
    </row>
    <row r="252" spans="2:9" ht="12.75">
      <c r="B252" s="11"/>
      <c r="C252" s="11"/>
      <c r="D252" s="11"/>
      <c r="E252" s="11"/>
      <c r="F252" s="11"/>
      <c r="G252" s="11"/>
      <c r="H252" s="11"/>
      <c r="I252" s="11"/>
    </row>
    <row r="253" spans="2:9" ht="12.75">
      <c r="B253" s="11"/>
      <c r="C253" s="11"/>
      <c r="D253" s="11"/>
      <c r="E253" s="11"/>
      <c r="F253" s="11"/>
      <c r="G253" s="11"/>
      <c r="H253" s="11"/>
      <c r="I253" s="11"/>
    </row>
    <row r="254" spans="2:9" ht="12.75">
      <c r="B254" s="11"/>
      <c r="C254" s="11"/>
      <c r="D254" s="11"/>
      <c r="E254" s="11"/>
      <c r="F254" s="11"/>
      <c r="G254" s="11"/>
      <c r="H254" s="11"/>
      <c r="I254" s="11"/>
    </row>
    <row r="255" spans="2:9" ht="12.75">
      <c r="B255" s="11"/>
      <c r="C255" s="11"/>
      <c r="D255" s="11"/>
      <c r="E255" s="11"/>
      <c r="F255" s="11"/>
      <c r="G255" s="11"/>
      <c r="H255" s="11"/>
      <c r="I255" s="11"/>
    </row>
    <row r="256" spans="2:9" ht="12.75">
      <c r="B256" s="11"/>
      <c r="C256" s="11"/>
      <c r="D256" s="11"/>
      <c r="E256" s="11"/>
      <c r="F256" s="11"/>
      <c r="G256" s="11"/>
      <c r="H256" s="11"/>
      <c r="I256" s="11"/>
    </row>
    <row r="257" spans="2:9" ht="12.75">
      <c r="B257" s="11"/>
      <c r="C257" s="11"/>
      <c r="D257" s="11"/>
      <c r="E257" s="11"/>
      <c r="F257" s="11"/>
      <c r="G257" s="11"/>
      <c r="H257" s="11"/>
      <c r="I257" s="11"/>
    </row>
    <row r="258" spans="2:9" ht="12.75">
      <c r="B258" s="11"/>
      <c r="C258" s="11"/>
      <c r="D258" s="11"/>
      <c r="E258" s="11"/>
      <c r="F258" s="11"/>
      <c r="G258" s="11"/>
      <c r="H258" s="11"/>
      <c r="I258" s="11"/>
    </row>
    <row r="259" spans="2:9" ht="12.75">
      <c r="B259" s="11"/>
      <c r="C259" s="11"/>
      <c r="D259" s="11"/>
      <c r="E259" s="11"/>
      <c r="F259" s="11"/>
      <c r="G259" s="11"/>
      <c r="H259" s="11"/>
      <c r="I259" s="11"/>
    </row>
    <row r="260" spans="2:9" ht="12.75">
      <c r="B260" s="11"/>
      <c r="C260" s="11"/>
      <c r="D260" s="11"/>
      <c r="E260" s="11"/>
      <c r="F260" s="11"/>
      <c r="G260" s="11"/>
      <c r="H260" s="11"/>
      <c r="I260" s="11"/>
    </row>
    <row r="261" spans="2:9" ht="12.75">
      <c r="B261" s="11"/>
      <c r="C261" s="11"/>
      <c r="D261" s="11"/>
      <c r="E261" s="11"/>
      <c r="F261" s="11"/>
      <c r="G261" s="11"/>
      <c r="H261" s="11"/>
      <c r="I261" s="11"/>
    </row>
    <row r="262" spans="2:9" ht="12.75">
      <c r="B262" s="11"/>
      <c r="C262" s="11"/>
      <c r="D262" s="11"/>
      <c r="E262" s="11"/>
      <c r="F262" s="11"/>
      <c r="G262" s="11"/>
      <c r="H262" s="11"/>
      <c r="I262" s="11"/>
    </row>
    <row r="263" spans="2:9" ht="12.75">
      <c r="B263" s="11"/>
      <c r="C263" s="11"/>
      <c r="D263" s="11"/>
      <c r="E263" s="11"/>
      <c r="F263" s="11"/>
      <c r="G263" s="11"/>
      <c r="H263" s="11"/>
      <c r="I263" s="11"/>
    </row>
    <row r="264" spans="2:9" ht="12.75">
      <c r="B264" s="11"/>
      <c r="C264" s="11"/>
      <c r="D264" s="11"/>
      <c r="E264" s="11"/>
      <c r="F264" s="11"/>
      <c r="G264" s="11"/>
      <c r="H264" s="11"/>
      <c r="I264" s="11"/>
    </row>
    <row r="265" spans="2:9" ht="12.75">
      <c r="B265" s="11"/>
      <c r="C265" s="11"/>
      <c r="D265" s="11"/>
      <c r="E265" s="11"/>
      <c r="F265" s="11"/>
      <c r="G265" s="11"/>
      <c r="H265" s="11"/>
      <c r="I265" s="11"/>
    </row>
    <row r="266" spans="2:9" ht="12.75">
      <c r="B266" s="11"/>
      <c r="C266" s="11"/>
      <c r="D266" s="11"/>
      <c r="E266" s="11"/>
      <c r="F266" s="11"/>
      <c r="G266" s="11"/>
      <c r="H266" s="11"/>
      <c r="I266" s="11"/>
    </row>
    <row r="267" spans="2:9" ht="12.75">
      <c r="B267" s="11"/>
      <c r="C267" s="11"/>
      <c r="D267" s="11"/>
      <c r="E267" s="11"/>
      <c r="F267" s="11"/>
      <c r="G267" s="11"/>
      <c r="H267" s="11"/>
      <c r="I267" s="11"/>
    </row>
    <row r="268" spans="2:9" ht="12.75">
      <c r="B268" s="11"/>
      <c r="C268" s="11"/>
      <c r="D268" s="11"/>
      <c r="E268" s="11"/>
      <c r="F268" s="11"/>
      <c r="G268" s="11"/>
      <c r="H268" s="11"/>
      <c r="I268" s="11"/>
    </row>
    <row r="269" spans="2:9" ht="12.75">
      <c r="B269" s="11"/>
      <c r="C269" s="11"/>
      <c r="D269" s="11"/>
      <c r="E269" s="11"/>
      <c r="F269" s="11"/>
      <c r="G269" s="11"/>
      <c r="H269" s="11"/>
      <c r="I269" s="11"/>
    </row>
    <row r="270" spans="2:9" ht="12.75">
      <c r="B270" s="11"/>
      <c r="C270" s="11"/>
      <c r="D270" s="11"/>
      <c r="E270" s="11"/>
      <c r="F270" s="11"/>
      <c r="G270" s="11"/>
      <c r="H270" s="11"/>
      <c r="I270" s="11"/>
    </row>
    <row r="271" spans="2:9" ht="12.75">
      <c r="B271" s="11"/>
      <c r="C271" s="11"/>
      <c r="D271" s="11"/>
      <c r="E271" s="11"/>
      <c r="F271" s="11"/>
      <c r="G271" s="11"/>
      <c r="H271" s="11"/>
      <c r="I271" s="11"/>
    </row>
    <row r="272" spans="2:9" ht="12.75">
      <c r="B272" s="11"/>
      <c r="C272" s="11"/>
      <c r="D272" s="11"/>
      <c r="E272" s="11"/>
      <c r="F272" s="11"/>
      <c r="G272" s="11"/>
      <c r="H272" s="11"/>
      <c r="I272" s="11"/>
    </row>
    <row r="273" spans="2:9" ht="12.75">
      <c r="B273" s="11"/>
      <c r="C273" s="11"/>
      <c r="D273" s="11"/>
      <c r="E273" s="11"/>
      <c r="F273" s="11"/>
      <c r="G273" s="11"/>
      <c r="H273" s="11"/>
      <c r="I273" s="11"/>
    </row>
    <row r="274" spans="2:9" ht="12.75">
      <c r="B274" s="11"/>
      <c r="C274" s="11"/>
      <c r="D274" s="11"/>
      <c r="E274" s="11"/>
      <c r="F274" s="11"/>
      <c r="G274" s="11"/>
      <c r="H274" s="11"/>
      <c r="I274" s="11"/>
    </row>
    <row r="275" spans="2:9" ht="12.75">
      <c r="B275" s="11"/>
      <c r="C275" s="11"/>
      <c r="D275" s="11"/>
      <c r="E275" s="11"/>
      <c r="F275" s="11"/>
      <c r="G275" s="11"/>
      <c r="H275" s="11"/>
      <c r="I275" s="11"/>
    </row>
    <row r="276" spans="2:9" ht="12.75">
      <c r="B276" s="11"/>
      <c r="C276" s="11"/>
      <c r="D276" s="11"/>
      <c r="E276" s="11"/>
      <c r="F276" s="11"/>
      <c r="G276" s="11"/>
      <c r="H276" s="11"/>
      <c r="I276" s="11"/>
    </row>
    <row r="277" spans="2:9" ht="12.75">
      <c r="B277" s="11"/>
      <c r="C277" s="11"/>
      <c r="D277" s="11"/>
      <c r="E277" s="11"/>
      <c r="F277" s="11"/>
      <c r="G277" s="11"/>
      <c r="H277" s="11"/>
      <c r="I277" s="11"/>
    </row>
    <row r="278" spans="2:9" ht="12.75">
      <c r="B278" s="11"/>
      <c r="C278" s="11"/>
      <c r="D278" s="11"/>
      <c r="E278" s="11"/>
      <c r="F278" s="11"/>
      <c r="G278" s="11"/>
      <c r="H278" s="11"/>
      <c r="I278" s="11"/>
    </row>
    <row r="279" spans="2:9" ht="12.75">
      <c r="B279" s="11"/>
      <c r="C279" s="11"/>
      <c r="D279" s="11"/>
      <c r="E279" s="11"/>
      <c r="F279" s="11"/>
      <c r="G279" s="11"/>
      <c r="H279" s="11"/>
      <c r="I279" s="11"/>
    </row>
    <row r="280" spans="2:9" ht="12.75">
      <c r="B280" s="11"/>
      <c r="C280" s="11"/>
      <c r="D280" s="11"/>
      <c r="E280" s="11"/>
      <c r="F280" s="11"/>
      <c r="G280" s="11"/>
      <c r="H280" s="11"/>
      <c r="I280" s="11"/>
    </row>
    <row r="281" spans="2:9" ht="12.75">
      <c r="B281" s="11"/>
      <c r="C281" s="11"/>
      <c r="D281" s="11"/>
      <c r="E281" s="11"/>
      <c r="F281" s="11"/>
      <c r="G281" s="11"/>
      <c r="H281" s="11"/>
      <c r="I281" s="11"/>
    </row>
    <row r="282" spans="2:9" ht="12.75">
      <c r="B282" s="11"/>
      <c r="C282" s="11"/>
      <c r="D282" s="11"/>
      <c r="E282" s="11"/>
      <c r="F282" s="11"/>
      <c r="G282" s="11"/>
      <c r="H282" s="11"/>
      <c r="I282" s="11"/>
    </row>
    <row r="283" spans="2:9" ht="12.75">
      <c r="B283" s="11"/>
      <c r="C283" s="11"/>
      <c r="D283" s="11"/>
      <c r="E283" s="11"/>
      <c r="F283" s="11"/>
      <c r="G283" s="11"/>
      <c r="H283" s="11"/>
      <c r="I283" s="11"/>
    </row>
    <row r="284" spans="2:9" ht="12.75">
      <c r="B284" s="11"/>
      <c r="C284" s="11"/>
      <c r="D284" s="11"/>
      <c r="E284" s="11"/>
      <c r="F284" s="11"/>
      <c r="G284" s="11"/>
      <c r="H284" s="11"/>
      <c r="I284" s="11"/>
    </row>
    <row r="285" spans="2:9" ht="12.75">
      <c r="B285" s="11"/>
      <c r="C285" s="11"/>
      <c r="D285" s="11"/>
      <c r="E285" s="11"/>
      <c r="F285" s="11"/>
      <c r="G285" s="11"/>
      <c r="H285" s="11"/>
      <c r="I285" s="11"/>
    </row>
    <row r="286" spans="2:9" ht="12.75">
      <c r="B286" s="11"/>
      <c r="C286" s="11"/>
      <c r="D286" s="11"/>
      <c r="E286" s="11"/>
      <c r="F286" s="11"/>
      <c r="G286" s="11"/>
      <c r="H286" s="11"/>
      <c r="I286" s="11"/>
    </row>
    <row r="287" spans="2:9" ht="12.75">
      <c r="B287" s="11"/>
      <c r="C287" s="11"/>
      <c r="D287" s="11"/>
      <c r="E287" s="11"/>
      <c r="F287" s="11"/>
      <c r="G287" s="11"/>
      <c r="H287" s="11"/>
      <c r="I287" s="11"/>
    </row>
    <row r="288" spans="2:9" ht="12.75">
      <c r="B288" s="11"/>
      <c r="C288" s="11"/>
      <c r="D288" s="11"/>
      <c r="E288" s="11"/>
      <c r="F288" s="11"/>
      <c r="G288" s="11"/>
      <c r="H288" s="11"/>
      <c r="I288" s="11"/>
    </row>
    <row r="289" spans="2:9" ht="12.75">
      <c r="B289" s="11"/>
      <c r="C289" s="11"/>
      <c r="D289" s="11"/>
      <c r="E289" s="11"/>
      <c r="F289" s="11"/>
      <c r="G289" s="11"/>
      <c r="H289" s="11"/>
      <c r="I289" s="11"/>
    </row>
    <row r="290" spans="2:9" ht="12.75">
      <c r="B290" s="11"/>
      <c r="C290" s="11"/>
      <c r="D290" s="11"/>
      <c r="E290" s="11"/>
      <c r="F290" s="11"/>
      <c r="G290" s="11"/>
      <c r="H290" s="11"/>
      <c r="I290" s="11"/>
    </row>
    <row r="291" spans="2:9" ht="12.75">
      <c r="B291" s="11"/>
      <c r="C291" s="11"/>
      <c r="D291" s="11"/>
      <c r="E291" s="11"/>
      <c r="F291" s="11"/>
      <c r="G291" s="11"/>
      <c r="H291" s="11"/>
      <c r="I291" s="11"/>
    </row>
    <row r="292" spans="2:9" ht="12.75">
      <c r="B292" s="11"/>
      <c r="C292" s="11"/>
      <c r="D292" s="11"/>
      <c r="E292" s="11"/>
      <c r="F292" s="11"/>
      <c r="G292" s="11"/>
      <c r="H292" s="11"/>
      <c r="I292" s="11"/>
    </row>
    <row r="293" spans="2:9" ht="12.75">
      <c r="B293" s="11"/>
      <c r="C293" s="11"/>
      <c r="D293" s="11"/>
      <c r="E293" s="11"/>
      <c r="F293" s="11"/>
      <c r="G293" s="11"/>
      <c r="H293" s="11"/>
      <c r="I293" s="11"/>
    </row>
    <row r="294" spans="2:9" ht="12.75">
      <c r="B294" s="11"/>
      <c r="C294" s="11"/>
      <c r="D294" s="11"/>
      <c r="E294" s="11"/>
      <c r="F294" s="11"/>
      <c r="G294" s="11"/>
      <c r="H294" s="11"/>
      <c r="I294" s="11"/>
    </row>
    <row r="295" spans="2:9" ht="12.75">
      <c r="B295" s="11"/>
      <c r="C295" s="11"/>
      <c r="D295" s="11"/>
      <c r="E295" s="11"/>
      <c r="F295" s="11"/>
      <c r="G295" s="11"/>
      <c r="H295" s="11"/>
      <c r="I295" s="11"/>
    </row>
    <row r="296" spans="2:9" ht="12.75">
      <c r="B296" s="11"/>
      <c r="C296" s="11"/>
      <c r="D296" s="11"/>
      <c r="E296" s="11"/>
      <c r="F296" s="11"/>
      <c r="G296" s="11"/>
      <c r="H296" s="11"/>
      <c r="I296" s="11"/>
    </row>
    <row r="297" spans="2:9" ht="12.75">
      <c r="B297" s="11"/>
      <c r="C297" s="11"/>
      <c r="D297" s="11"/>
      <c r="E297" s="11"/>
      <c r="F297" s="11"/>
      <c r="G297" s="11"/>
      <c r="H297" s="11"/>
      <c r="I297" s="11"/>
    </row>
    <row r="298" spans="2:9" ht="12.75">
      <c r="B298" s="11"/>
      <c r="C298" s="11"/>
      <c r="D298" s="11"/>
      <c r="E298" s="11"/>
      <c r="F298" s="11"/>
      <c r="G298" s="11"/>
      <c r="H298" s="11"/>
      <c r="I298" s="11"/>
    </row>
    <row r="299" spans="2:9" ht="12.75">
      <c r="B299" s="11"/>
      <c r="C299" s="11"/>
      <c r="D299" s="11"/>
      <c r="E299" s="11"/>
      <c r="F299" s="11"/>
      <c r="G299" s="11"/>
      <c r="H299" s="11"/>
      <c r="I299" s="11"/>
    </row>
    <row r="300" spans="2:9" ht="12.75">
      <c r="B300" s="11"/>
      <c r="C300" s="11"/>
      <c r="D300" s="11"/>
      <c r="E300" s="11"/>
      <c r="F300" s="11"/>
      <c r="G300" s="11"/>
      <c r="H300" s="11"/>
      <c r="I300" s="11"/>
    </row>
    <row r="301" spans="2:9" ht="12.75">
      <c r="B301" s="11"/>
      <c r="C301" s="11"/>
      <c r="D301" s="11"/>
      <c r="E301" s="11"/>
      <c r="F301" s="11"/>
      <c r="G301" s="11"/>
      <c r="H301" s="11"/>
      <c r="I301" s="11"/>
    </row>
    <row r="302" spans="2:9" ht="12.75">
      <c r="B302" s="11"/>
      <c r="C302" s="11"/>
      <c r="D302" s="11"/>
      <c r="E302" s="11"/>
      <c r="F302" s="11"/>
      <c r="G302" s="11"/>
      <c r="H302" s="11"/>
      <c r="I302" s="11"/>
    </row>
    <row r="303" spans="2:9" ht="12.75">
      <c r="B303" s="11"/>
      <c r="C303" s="11"/>
      <c r="D303" s="11"/>
      <c r="E303" s="11"/>
      <c r="F303" s="11"/>
      <c r="G303" s="11"/>
      <c r="H303" s="11"/>
      <c r="I303" s="11"/>
    </row>
    <row r="304" spans="2:9" ht="12.75">
      <c r="B304" s="11"/>
      <c r="C304" s="11"/>
      <c r="D304" s="11"/>
      <c r="E304" s="11"/>
      <c r="F304" s="11"/>
      <c r="G304" s="11"/>
      <c r="H304" s="11"/>
      <c r="I304" s="11"/>
    </row>
    <row r="305" spans="2:9" ht="12.75">
      <c r="B305" s="11"/>
      <c r="C305" s="11"/>
      <c r="D305" s="11"/>
      <c r="E305" s="11"/>
      <c r="F305" s="11"/>
      <c r="G305" s="11"/>
      <c r="H305" s="11"/>
      <c r="I305" s="11"/>
    </row>
    <row r="306" spans="2:9" ht="12.75">
      <c r="B306" s="11"/>
      <c r="C306" s="11"/>
      <c r="D306" s="11"/>
      <c r="E306" s="11"/>
      <c r="F306" s="11"/>
      <c r="G306" s="11"/>
      <c r="H306" s="11"/>
      <c r="I306" s="11"/>
    </row>
    <row r="307" spans="2:9" ht="12.75">
      <c r="B307" s="11"/>
      <c r="C307" s="11"/>
      <c r="D307" s="11"/>
      <c r="E307" s="11"/>
      <c r="F307" s="11"/>
      <c r="G307" s="11"/>
      <c r="H307" s="11"/>
      <c r="I307" s="11"/>
    </row>
    <row r="308" spans="2:9" ht="12.75">
      <c r="B308" s="11"/>
      <c r="C308" s="11"/>
      <c r="D308" s="11"/>
      <c r="E308" s="11"/>
      <c r="F308" s="11"/>
      <c r="G308" s="11"/>
      <c r="H308" s="11"/>
      <c r="I308" s="11"/>
    </row>
    <row r="309" spans="2:9" ht="12.75">
      <c r="B309" s="11"/>
      <c r="C309" s="11"/>
      <c r="D309" s="11"/>
      <c r="E309" s="11"/>
      <c r="F309" s="11"/>
      <c r="G309" s="11"/>
      <c r="H309" s="11"/>
      <c r="I309" s="11"/>
    </row>
    <row r="310" spans="2:9" ht="12.75">
      <c r="B310" s="11"/>
      <c r="C310" s="11"/>
      <c r="D310" s="11"/>
      <c r="E310" s="11"/>
      <c r="F310" s="11"/>
      <c r="G310" s="11"/>
      <c r="H310" s="11"/>
      <c r="I310" s="11"/>
    </row>
    <row r="311" spans="2:9" ht="12.75">
      <c r="B311" s="11"/>
      <c r="C311" s="11"/>
      <c r="D311" s="11"/>
      <c r="E311" s="11"/>
      <c r="F311" s="11"/>
      <c r="G311" s="11"/>
      <c r="H311" s="11"/>
      <c r="I311" s="11"/>
    </row>
    <row r="312" spans="2:9" ht="12.75">
      <c r="B312" s="11"/>
      <c r="C312" s="11"/>
      <c r="D312" s="11"/>
      <c r="E312" s="11"/>
      <c r="F312" s="11"/>
      <c r="G312" s="11"/>
      <c r="H312" s="11"/>
      <c r="I312" s="11"/>
    </row>
    <row r="313" spans="2:9" ht="12.75">
      <c r="B313" s="11"/>
      <c r="C313" s="11"/>
      <c r="D313" s="11"/>
      <c r="E313" s="11"/>
      <c r="F313" s="11"/>
      <c r="G313" s="11"/>
      <c r="H313" s="11"/>
      <c r="I313" s="11"/>
    </row>
    <row r="314" spans="2:9" ht="12.75">
      <c r="B314" s="11"/>
      <c r="C314" s="11"/>
      <c r="D314" s="11"/>
      <c r="E314" s="11"/>
      <c r="F314" s="11"/>
      <c r="G314" s="11"/>
      <c r="H314" s="11"/>
      <c r="I314" s="11"/>
    </row>
    <row r="315" spans="2:9" ht="12.75">
      <c r="B315" s="11"/>
      <c r="C315" s="11"/>
      <c r="D315" s="11"/>
      <c r="E315" s="11"/>
      <c r="F315" s="11"/>
      <c r="G315" s="11"/>
      <c r="H315" s="11"/>
      <c r="I315" s="11"/>
    </row>
    <row r="316" spans="2:9" ht="12.75">
      <c r="B316" s="11"/>
      <c r="C316" s="11"/>
      <c r="D316" s="11"/>
      <c r="E316" s="11"/>
      <c r="F316" s="11"/>
      <c r="G316" s="11"/>
      <c r="H316" s="11"/>
      <c r="I316" s="11"/>
    </row>
    <row r="317" spans="2:9" ht="12.75">
      <c r="B317" s="11"/>
      <c r="C317" s="11"/>
      <c r="D317" s="11"/>
      <c r="E317" s="11"/>
      <c r="F317" s="11"/>
      <c r="G317" s="11"/>
      <c r="H317" s="11"/>
      <c r="I317" s="11"/>
    </row>
    <row r="318" spans="2:9" ht="12.75">
      <c r="B318" s="11"/>
      <c r="C318" s="11"/>
      <c r="D318" s="11"/>
      <c r="E318" s="11"/>
      <c r="F318" s="11"/>
      <c r="G318" s="11"/>
      <c r="H318" s="11"/>
      <c r="I318" s="11"/>
    </row>
    <row r="319" spans="2:9" ht="12.75">
      <c r="B319" s="11"/>
      <c r="C319" s="11"/>
      <c r="D319" s="11"/>
      <c r="E319" s="11"/>
      <c r="F319" s="11"/>
      <c r="G319" s="11"/>
      <c r="H319" s="11"/>
      <c r="I319" s="11"/>
    </row>
    <row r="320" spans="2:9" ht="12.75">
      <c r="B320" s="11"/>
      <c r="C320" s="11"/>
      <c r="D320" s="11"/>
      <c r="E320" s="11"/>
      <c r="F320" s="11"/>
      <c r="G320" s="11"/>
      <c r="H320" s="11"/>
      <c r="I320" s="11"/>
    </row>
    <row r="321" spans="2:9" ht="12.75">
      <c r="B321" s="11"/>
      <c r="C321" s="11"/>
      <c r="D321" s="11"/>
      <c r="E321" s="11"/>
      <c r="F321" s="11"/>
      <c r="G321" s="11"/>
      <c r="H321" s="11"/>
      <c r="I321" s="11"/>
    </row>
    <row r="322" spans="2:9" ht="12.75">
      <c r="B322" s="11"/>
      <c r="C322" s="11"/>
      <c r="D322" s="11"/>
      <c r="E322" s="11"/>
      <c r="F322" s="11"/>
      <c r="G322" s="11"/>
      <c r="H322" s="11"/>
      <c r="I322" s="11"/>
    </row>
    <row r="323" spans="2:9" ht="12.75">
      <c r="B323" s="11"/>
      <c r="C323" s="11"/>
      <c r="D323" s="11"/>
      <c r="E323" s="11"/>
      <c r="F323" s="11"/>
      <c r="G323" s="11"/>
      <c r="H323" s="11"/>
      <c r="I323" s="11"/>
    </row>
    <row r="324" spans="2:9" ht="12.75">
      <c r="B324" s="11"/>
      <c r="C324" s="11"/>
      <c r="D324" s="11"/>
      <c r="E324" s="11"/>
      <c r="F324" s="11"/>
      <c r="G324" s="11"/>
      <c r="H324" s="11"/>
      <c r="I324" s="11"/>
    </row>
    <row r="325" spans="2:9" ht="12.75">
      <c r="B325" s="11"/>
      <c r="C325" s="11"/>
      <c r="D325" s="11"/>
      <c r="E325" s="11"/>
      <c r="F325" s="11"/>
      <c r="G325" s="11"/>
      <c r="H325" s="11"/>
      <c r="I325" s="11"/>
    </row>
    <row r="326" spans="2:9" ht="12.75">
      <c r="B326" s="11"/>
      <c r="C326" s="11"/>
      <c r="D326" s="11"/>
      <c r="E326" s="11"/>
      <c r="F326" s="11"/>
      <c r="G326" s="11"/>
      <c r="H326" s="11"/>
      <c r="I326" s="11"/>
    </row>
    <row r="327" spans="2:9" ht="12.75">
      <c r="B327" s="11"/>
      <c r="C327" s="11"/>
      <c r="D327" s="11"/>
      <c r="E327" s="11"/>
      <c r="F327" s="11"/>
      <c r="G327" s="11"/>
      <c r="H327" s="11"/>
      <c r="I327" s="11"/>
    </row>
    <row r="328" spans="2:9" ht="12.75">
      <c r="B328" s="11"/>
      <c r="C328" s="11"/>
      <c r="D328" s="11"/>
      <c r="E328" s="11"/>
      <c r="F328" s="11"/>
      <c r="G328" s="11"/>
      <c r="H328" s="11"/>
      <c r="I328" s="11"/>
    </row>
    <row r="329" spans="2:9" ht="12.75">
      <c r="B329" s="11"/>
      <c r="C329" s="11"/>
      <c r="D329" s="11"/>
      <c r="E329" s="11"/>
      <c r="F329" s="11"/>
      <c r="G329" s="11"/>
      <c r="H329" s="11"/>
      <c r="I329" s="11"/>
    </row>
    <row r="330" spans="2:9" ht="12.75">
      <c r="B330" s="11"/>
      <c r="C330" s="11"/>
      <c r="D330" s="11"/>
      <c r="E330" s="11"/>
      <c r="F330" s="11"/>
      <c r="G330" s="11"/>
      <c r="H330" s="11"/>
      <c r="I330" s="11"/>
    </row>
    <row r="331" spans="2:9" ht="12.75">
      <c r="B331" s="11"/>
      <c r="C331" s="11"/>
      <c r="D331" s="11"/>
      <c r="E331" s="11"/>
      <c r="F331" s="11"/>
      <c r="G331" s="11"/>
      <c r="H331" s="11"/>
      <c r="I331" s="11"/>
    </row>
    <row r="332" spans="2:9" ht="12.75">
      <c r="B332" s="11"/>
      <c r="C332" s="11"/>
      <c r="D332" s="11"/>
      <c r="E332" s="11"/>
      <c r="F332" s="11"/>
      <c r="G332" s="11"/>
      <c r="H332" s="11"/>
      <c r="I332" s="11"/>
    </row>
    <row r="333" spans="2:9" ht="12.75">
      <c r="B333" s="11"/>
      <c r="C333" s="11"/>
      <c r="D333" s="11"/>
      <c r="E333" s="11"/>
      <c r="F333" s="11"/>
      <c r="G333" s="11"/>
      <c r="H333" s="11"/>
      <c r="I333" s="11"/>
    </row>
    <row r="334" spans="2:9" ht="12.75">
      <c r="B334" s="11"/>
      <c r="C334" s="11"/>
      <c r="D334" s="11"/>
      <c r="E334" s="11"/>
      <c r="F334" s="11"/>
      <c r="G334" s="11"/>
      <c r="H334" s="11"/>
      <c r="I334" s="11"/>
    </row>
    <row r="335" spans="2:9" ht="12.75">
      <c r="B335" s="11"/>
      <c r="C335" s="11"/>
      <c r="D335" s="11"/>
      <c r="E335" s="11"/>
      <c r="F335" s="11"/>
      <c r="G335" s="11"/>
      <c r="H335" s="11"/>
      <c r="I335" s="11"/>
    </row>
    <row r="336" spans="2:9" ht="12.75">
      <c r="B336" s="11"/>
      <c r="C336" s="11"/>
      <c r="D336" s="11"/>
      <c r="E336" s="11"/>
      <c r="F336" s="11"/>
      <c r="G336" s="11"/>
      <c r="H336" s="11"/>
      <c r="I336" s="11"/>
    </row>
    <row r="337" spans="2:9" ht="12.75">
      <c r="B337" s="11"/>
      <c r="C337" s="11"/>
      <c r="D337" s="11"/>
      <c r="E337" s="11"/>
      <c r="F337" s="11"/>
      <c r="G337" s="11"/>
      <c r="H337" s="11"/>
      <c r="I337" s="11"/>
    </row>
    <row r="338" spans="2:9" ht="12.75">
      <c r="B338" s="11"/>
      <c r="C338" s="11"/>
      <c r="D338" s="11"/>
      <c r="E338" s="11"/>
      <c r="F338" s="11"/>
      <c r="G338" s="11"/>
      <c r="H338" s="11"/>
      <c r="I338" s="11"/>
    </row>
    <row r="339" spans="2:9" ht="12.75">
      <c r="B339" s="11"/>
      <c r="C339" s="11"/>
      <c r="D339" s="11"/>
      <c r="E339" s="11"/>
      <c r="F339" s="11"/>
      <c r="G339" s="11"/>
      <c r="H339" s="11"/>
      <c r="I339" s="11"/>
    </row>
    <row r="340" spans="2:9" ht="12.75">
      <c r="B340" s="11"/>
      <c r="C340" s="11"/>
      <c r="D340" s="11"/>
      <c r="E340" s="11"/>
      <c r="F340" s="11"/>
      <c r="G340" s="11"/>
      <c r="H340" s="11"/>
      <c r="I340" s="11"/>
    </row>
    <row r="341" spans="2:9" ht="12.75">
      <c r="B341" s="11"/>
      <c r="C341" s="11"/>
      <c r="D341" s="11"/>
      <c r="E341" s="11"/>
      <c r="F341" s="11"/>
      <c r="G341" s="11"/>
      <c r="H341" s="11"/>
      <c r="I341" s="11"/>
    </row>
    <row r="342" spans="2:9" ht="12.75">
      <c r="B342" s="11"/>
      <c r="C342" s="11"/>
      <c r="D342" s="11"/>
      <c r="E342" s="11"/>
      <c r="F342" s="11"/>
      <c r="G342" s="11"/>
      <c r="H342" s="11"/>
      <c r="I342" s="11"/>
    </row>
    <row r="343" spans="2:9" ht="12.75">
      <c r="B343" s="11"/>
      <c r="C343" s="11"/>
      <c r="D343" s="11"/>
      <c r="E343" s="11"/>
      <c r="F343" s="11"/>
      <c r="G343" s="11"/>
      <c r="H343" s="11"/>
      <c r="I343" s="11"/>
    </row>
    <row r="344" spans="2:9" ht="12.75">
      <c r="B344" s="11"/>
      <c r="C344" s="11"/>
      <c r="D344" s="11"/>
      <c r="E344" s="11"/>
      <c r="F344" s="11"/>
      <c r="G344" s="11"/>
      <c r="H344" s="11"/>
      <c r="I344" s="11"/>
    </row>
    <row r="345" spans="2:9" ht="12.75">
      <c r="B345" s="11"/>
      <c r="C345" s="11"/>
      <c r="D345" s="11"/>
      <c r="E345" s="11"/>
      <c r="F345" s="11"/>
      <c r="G345" s="11"/>
      <c r="H345" s="11"/>
      <c r="I345" s="11"/>
    </row>
    <row r="346" spans="2:9" ht="12.75">
      <c r="B346" s="11"/>
      <c r="C346" s="11"/>
      <c r="D346" s="11"/>
      <c r="E346" s="11"/>
      <c r="F346" s="11"/>
      <c r="G346" s="11"/>
      <c r="H346" s="11"/>
      <c r="I346" s="11"/>
    </row>
    <row r="347" spans="2:9" ht="12.75">
      <c r="B347" s="11"/>
      <c r="C347" s="11"/>
      <c r="D347" s="11"/>
      <c r="E347" s="11"/>
      <c r="F347" s="11"/>
      <c r="G347" s="11"/>
      <c r="H347" s="11"/>
      <c r="I347" s="11"/>
    </row>
    <row r="348" spans="2:9" ht="12.75">
      <c r="B348" s="11"/>
      <c r="C348" s="11"/>
      <c r="D348" s="11"/>
      <c r="E348" s="11"/>
      <c r="F348" s="11"/>
      <c r="G348" s="11"/>
      <c r="H348" s="11"/>
      <c r="I348" s="11"/>
    </row>
    <row r="349" spans="2:9" ht="12.75">
      <c r="B349" s="11"/>
      <c r="C349" s="11"/>
      <c r="D349" s="11"/>
      <c r="E349" s="11"/>
      <c r="F349" s="11"/>
      <c r="G349" s="11"/>
      <c r="H349" s="11"/>
      <c r="I349" s="11"/>
    </row>
    <row r="350" spans="2:9" ht="12.75">
      <c r="B350" s="11"/>
      <c r="C350" s="11"/>
      <c r="D350" s="11"/>
      <c r="E350" s="11"/>
      <c r="F350" s="11"/>
      <c r="G350" s="11"/>
      <c r="H350" s="11"/>
      <c r="I350" s="11"/>
    </row>
    <row r="351" spans="2:9" ht="12.75">
      <c r="B351" s="11"/>
      <c r="C351" s="11"/>
      <c r="D351" s="11"/>
      <c r="E351" s="11"/>
      <c r="F351" s="11"/>
      <c r="G351" s="11"/>
      <c r="H351" s="11"/>
      <c r="I351" s="11"/>
    </row>
    <row r="352" spans="2:9" ht="12.75">
      <c r="B352" s="11"/>
      <c r="C352" s="11"/>
      <c r="D352" s="11"/>
      <c r="E352" s="11"/>
      <c r="F352" s="11"/>
      <c r="G352" s="11"/>
      <c r="H352" s="11"/>
      <c r="I352" s="11"/>
    </row>
    <row r="353" spans="2:9" ht="12.75">
      <c r="B353" s="11"/>
      <c r="C353" s="11"/>
      <c r="D353" s="11"/>
      <c r="E353" s="11"/>
      <c r="F353" s="11"/>
      <c r="G353" s="11"/>
      <c r="H353" s="11"/>
      <c r="I353" s="11"/>
    </row>
    <row r="354" spans="2:9" ht="12.75">
      <c r="B354" s="11"/>
      <c r="C354" s="11"/>
      <c r="D354" s="11"/>
      <c r="E354" s="11"/>
      <c r="F354" s="11"/>
      <c r="G354" s="11"/>
      <c r="H354" s="11"/>
      <c r="I354" s="11"/>
    </row>
    <row r="355" spans="2:9" ht="12.75">
      <c r="B355" s="11"/>
      <c r="C355" s="11"/>
      <c r="D355" s="11"/>
      <c r="E355" s="11"/>
      <c r="F355" s="11"/>
      <c r="G355" s="11"/>
      <c r="H355" s="11"/>
      <c r="I355" s="11"/>
    </row>
    <row r="356" spans="2:9" ht="12.75">
      <c r="B356" s="11"/>
      <c r="C356" s="11"/>
      <c r="D356" s="11"/>
      <c r="E356" s="11"/>
      <c r="F356" s="11"/>
      <c r="G356" s="11"/>
      <c r="H356" s="11"/>
      <c r="I356" s="11"/>
    </row>
    <row r="357" spans="2:9" ht="12.75">
      <c r="B357" s="11"/>
      <c r="C357" s="11"/>
      <c r="D357" s="11"/>
      <c r="E357" s="11"/>
      <c r="F357" s="11"/>
      <c r="G357" s="11"/>
      <c r="H357" s="11"/>
      <c r="I357" s="11"/>
    </row>
    <row r="358" spans="2:9" ht="12.75">
      <c r="B358" s="11"/>
      <c r="C358" s="11"/>
      <c r="D358" s="11"/>
      <c r="E358" s="11"/>
      <c r="F358" s="11"/>
      <c r="G358" s="11"/>
      <c r="H358" s="11"/>
      <c r="I358" s="11"/>
    </row>
    <row r="359" spans="2:9" ht="12.75">
      <c r="B359" s="11"/>
      <c r="C359" s="11"/>
      <c r="D359" s="11"/>
      <c r="E359" s="11"/>
      <c r="F359" s="11"/>
      <c r="G359" s="11"/>
      <c r="H359" s="11"/>
      <c r="I359" s="11"/>
    </row>
    <row r="360" spans="2:9" ht="12.75">
      <c r="B360" s="11"/>
      <c r="C360" s="11"/>
      <c r="D360" s="11"/>
      <c r="E360" s="11"/>
      <c r="F360" s="11"/>
      <c r="G360" s="11"/>
      <c r="H360" s="11"/>
      <c r="I360" s="11"/>
    </row>
    <row r="361" spans="2:9" ht="12.75">
      <c r="B361" s="11"/>
      <c r="C361" s="11"/>
      <c r="D361" s="11"/>
      <c r="E361" s="11"/>
      <c r="F361" s="11"/>
      <c r="G361" s="11"/>
      <c r="H361" s="11"/>
      <c r="I361" s="11"/>
    </row>
    <row r="362" spans="2:9" ht="12.75">
      <c r="B362" s="11"/>
      <c r="C362" s="11"/>
      <c r="D362" s="11"/>
      <c r="E362" s="11"/>
      <c r="F362" s="11"/>
      <c r="G362" s="11"/>
      <c r="H362" s="11"/>
      <c r="I362" s="11"/>
    </row>
    <row r="363" spans="2:9" ht="12.75">
      <c r="B363" s="11"/>
      <c r="C363" s="11"/>
      <c r="D363" s="11"/>
      <c r="E363" s="11"/>
      <c r="F363" s="11"/>
      <c r="G363" s="11"/>
      <c r="H363" s="11"/>
      <c r="I363" s="11"/>
    </row>
    <row r="364" spans="2:9" ht="12.75">
      <c r="B364" s="11"/>
      <c r="C364" s="11"/>
      <c r="D364" s="11"/>
      <c r="E364" s="11"/>
      <c r="F364" s="11"/>
      <c r="G364" s="11"/>
      <c r="H364" s="11"/>
      <c r="I364" s="11"/>
    </row>
    <row r="365" spans="2:9" ht="12.75">
      <c r="B365" s="11"/>
      <c r="C365" s="11"/>
      <c r="D365" s="11"/>
      <c r="E365" s="11"/>
      <c r="F365" s="11"/>
      <c r="G365" s="11"/>
      <c r="H365" s="11"/>
      <c r="I365" s="11"/>
    </row>
    <row r="366" spans="2:9" ht="12.75">
      <c r="B366" s="11"/>
      <c r="C366" s="11"/>
      <c r="D366" s="11"/>
      <c r="E366" s="11"/>
      <c r="F366" s="11"/>
      <c r="G366" s="11"/>
      <c r="H366" s="11"/>
      <c r="I366" s="11"/>
    </row>
    <row r="367" spans="2:9" ht="12.75">
      <c r="B367" s="11"/>
      <c r="C367" s="11"/>
      <c r="D367" s="11"/>
      <c r="E367" s="11"/>
      <c r="F367" s="11"/>
      <c r="G367" s="11"/>
      <c r="H367" s="11"/>
      <c r="I367" s="11"/>
    </row>
    <row r="368" spans="2:9" ht="12.75">
      <c r="B368" s="11"/>
      <c r="C368" s="11"/>
      <c r="D368" s="11"/>
      <c r="E368" s="11"/>
      <c r="F368" s="11"/>
      <c r="G368" s="11"/>
      <c r="H368" s="11"/>
      <c r="I368" s="11"/>
    </row>
    <row r="369" spans="2:9" ht="12.75">
      <c r="B369" s="11"/>
      <c r="C369" s="11"/>
      <c r="D369" s="11"/>
      <c r="E369" s="11"/>
      <c r="F369" s="11"/>
      <c r="G369" s="11"/>
      <c r="H369" s="11"/>
      <c r="I369" s="11"/>
    </row>
    <row r="370" spans="2:9" ht="12.75">
      <c r="B370" s="11"/>
      <c r="C370" s="11"/>
      <c r="D370" s="11"/>
      <c r="E370" s="11"/>
      <c r="F370" s="11"/>
      <c r="G370" s="11"/>
      <c r="H370" s="11"/>
      <c r="I370" s="11"/>
    </row>
    <row r="371" spans="2:9" ht="12.75">
      <c r="B371" s="11"/>
      <c r="C371" s="11"/>
      <c r="D371" s="11"/>
      <c r="E371" s="11"/>
      <c r="F371" s="11"/>
      <c r="G371" s="11"/>
      <c r="H371" s="11"/>
      <c r="I371" s="11"/>
    </row>
    <row r="372" spans="2:9" ht="12.75">
      <c r="B372" s="11"/>
      <c r="C372" s="11"/>
      <c r="D372" s="11"/>
      <c r="E372" s="11"/>
      <c r="F372" s="11"/>
      <c r="G372" s="11"/>
      <c r="H372" s="11"/>
      <c r="I372" s="11"/>
    </row>
    <row r="373" spans="2:9" ht="12.75">
      <c r="B373" s="11"/>
      <c r="C373" s="11"/>
      <c r="D373" s="11"/>
      <c r="E373" s="11"/>
      <c r="F373" s="11"/>
      <c r="G373" s="11"/>
      <c r="H373" s="11"/>
      <c r="I373" s="11"/>
    </row>
    <row r="374" spans="2:9" ht="12.75">
      <c r="B374" s="11"/>
      <c r="C374" s="11"/>
      <c r="D374" s="11"/>
      <c r="E374" s="11"/>
      <c r="F374" s="11"/>
      <c r="G374" s="11"/>
      <c r="H374" s="11"/>
      <c r="I374" s="11"/>
    </row>
    <row r="375" spans="2:9" ht="12.75">
      <c r="B375" s="11"/>
      <c r="C375" s="11"/>
      <c r="D375" s="11"/>
      <c r="E375" s="11"/>
      <c r="F375" s="11"/>
      <c r="G375" s="11"/>
      <c r="H375" s="11"/>
      <c r="I375" s="11"/>
    </row>
    <row r="376" spans="2:9" ht="12.75">
      <c r="B376" s="11"/>
      <c r="C376" s="11"/>
      <c r="D376" s="11"/>
      <c r="E376" s="11"/>
      <c r="F376" s="11"/>
      <c r="G376" s="11"/>
      <c r="H376" s="11"/>
      <c r="I376" s="11"/>
    </row>
    <row r="377" spans="2:9" ht="12.75">
      <c r="B377" s="11"/>
      <c r="C377" s="11"/>
      <c r="D377" s="11"/>
      <c r="E377" s="11"/>
      <c r="F377" s="11"/>
      <c r="G377" s="11"/>
      <c r="H377" s="11"/>
      <c r="I377" s="11"/>
    </row>
    <row r="378" spans="2:9" ht="12.75">
      <c r="B378" s="11"/>
      <c r="C378" s="11"/>
      <c r="D378" s="11"/>
      <c r="E378" s="11"/>
      <c r="F378" s="11"/>
      <c r="G378" s="11"/>
      <c r="H378" s="11"/>
      <c r="I378" s="11"/>
    </row>
    <row r="379" spans="2:9" ht="12.75">
      <c r="B379" s="11"/>
      <c r="C379" s="11"/>
      <c r="D379" s="11"/>
      <c r="E379" s="11"/>
      <c r="F379" s="11"/>
      <c r="G379" s="11"/>
      <c r="H379" s="11"/>
      <c r="I379" s="11"/>
    </row>
    <row r="380" spans="2:9" ht="12.75">
      <c r="B380" s="11"/>
      <c r="C380" s="11"/>
      <c r="D380" s="11"/>
      <c r="E380" s="11"/>
      <c r="F380" s="11"/>
      <c r="G380" s="11"/>
      <c r="H380" s="11"/>
      <c r="I380" s="11"/>
    </row>
    <row r="381" spans="2:9" ht="12.75">
      <c r="B381" s="11"/>
      <c r="C381" s="11"/>
      <c r="D381" s="11"/>
      <c r="E381" s="11"/>
      <c r="F381" s="11"/>
      <c r="G381" s="11"/>
      <c r="H381" s="11"/>
      <c r="I381" s="11"/>
    </row>
    <row r="382" spans="2:9" ht="12.75">
      <c r="B382" s="11"/>
      <c r="C382" s="11"/>
      <c r="D382" s="11"/>
      <c r="E382" s="11"/>
      <c r="F382" s="11"/>
      <c r="G382" s="11"/>
      <c r="H382" s="11"/>
      <c r="I382" s="11"/>
    </row>
    <row r="383" spans="2:9" ht="12.75">
      <c r="B383" s="11"/>
      <c r="C383" s="11"/>
      <c r="D383" s="11"/>
      <c r="E383" s="11"/>
      <c r="F383" s="11"/>
      <c r="G383" s="11"/>
      <c r="H383" s="11"/>
      <c r="I383" s="11"/>
    </row>
    <row r="384" spans="2:9" ht="12.75">
      <c r="B384" s="11"/>
      <c r="C384" s="11"/>
      <c r="D384" s="11"/>
      <c r="E384" s="11"/>
      <c r="F384" s="11"/>
      <c r="G384" s="11"/>
      <c r="H384" s="11"/>
      <c r="I384" s="11"/>
    </row>
    <row r="385" spans="2:9" ht="12.75">
      <c r="B385" s="11"/>
      <c r="C385" s="11"/>
      <c r="D385" s="11"/>
      <c r="E385" s="11"/>
      <c r="F385" s="11"/>
      <c r="G385" s="11"/>
      <c r="H385" s="11"/>
      <c r="I385" s="11"/>
    </row>
    <row r="386" spans="2:9" ht="12.75">
      <c r="B386" s="11"/>
      <c r="C386" s="11"/>
      <c r="D386" s="11"/>
      <c r="E386" s="11"/>
      <c r="F386" s="11"/>
      <c r="G386" s="11"/>
      <c r="H386" s="11"/>
      <c r="I386" s="11"/>
    </row>
    <row r="387" spans="2:9" ht="12.75">
      <c r="B387" s="11"/>
      <c r="C387" s="11"/>
      <c r="D387" s="11"/>
      <c r="E387" s="11"/>
      <c r="F387" s="11"/>
      <c r="G387" s="11"/>
      <c r="H387" s="11"/>
      <c r="I387" s="11"/>
    </row>
    <row r="388" spans="2:9" ht="12.75">
      <c r="B388" s="11"/>
      <c r="C388" s="11"/>
      <c r="D388" s="11"/>
      <c r="E388" s="11"/>
      <c r="F388" s="11"/>
      <c r="G388" s="11"/>
      <c r="H388" s="11"/>
      <c r="I388" s="11"/>
    </row>
    <row r="389" spans="2:9" ht="12.75">
      <c r="B389" s="11"/>
      <c r="C389" s="11"/>
      <c r="D389" s="11"/>
      <c r="E389" s="11"/>
      <c r="F389" s="11"/>
      <c r="G389" s="11"/>
      <c r="H389" s="11"/>
      <c r="I389" s="11"/>
    </row>
    <row r="390" spans="2:9" ht="12.75">
      <c r="B390" s="11"/>
      <c r="C390" s="11"/>
      <c r="D390" s="11"/>
      <c r="E390" s="11"/>
      <c r="F390" s="11"/>
      <c r="G390" s="11"/>
      <c r="H390" s="11"/>
      <c r="I390" s="11"/>
    </row>
    <row r="391" spans="2:9" ht="12.75">
      <c r="B391" s="11"/>
      <c r="C391" s="11"/>
      <c r="D391" s="11"/>
      <c r="E391" s="11"/>
      <c r="F391" s="11"/>
      <c r="G391" s="11"/>
      <c r="H391" s="11"/>
      <c r="I391" s="11"/>
    </row>
    <row r="392" spans="2:9" ht="12.75">
      <c r="B392" s="11"/>
      <c r="C392" s="11"/>
      <c r="D392" s="11"/>
      <c r="E392" s="11"/>
      <c r="F392" s="11"/>
      <c r="G392" s="11"/>
      <c r="H392" s="11"/>
      <c r="I392" s="11"/>
    </row>
    <row r="393" spans="2:9" ht="12.75">
      <c r="B393" s="11"/>
      <c r="C393" s="11"/>
      <c r="D393" s="11"/>
      <c r="E393" s="11"/>
      <c r="F393" s="11"/>
      <c r="G393" s="11"/>
      <c r="H393" s="11"/>
      <c r="I393" s="11"/>
    </row>
    <row r="394" spans="2:9" ht="12.75">
      <c r="B394" s="11"/>
      <c r="C394" s="11"/>
      <c r="D394" s="11"/>
      <c r="E394" s="11"/>
      <c r="F394" s="11"/>
      <c r="G394" s="11"/>
      <c r="H394" s="11"/>
      <c r="I394" s="11"/>
    </row>
    <row r="395" spans="2:9" ht="12.75">
      <c r="B395" s="11"/>
      <c r="C395" s="11"/>
      <c r="D395" s="11"/>
      <c r="E395" s="11"/>
      <c r="F395" s="11"/>
      <c r="G395" s="11"/>
      <c r="H395" s="11"/>
      <c r="I395" s="11"/>
    </row>
    <row r="396" spans="2:9" ht="12.75">
      <c r="B396" s="11"/>
      <c r="C396" s="11"/>
      <c r="D396" s="11"/>
      <c r="E396" s="11"/>
      <c r="F396" s="11"/>
      <c r="G396" s="11"/>
      <c r="H396" s="11"/>
      <c r="I396" s="11"/>
    </row>
    <row r="397" spans="2:9" ht="12.75">
      <c r="B397" s="11"/>
      <c r="C397" s="11"/>
      <c r="D397" s="11"/>
      <c r="E397" s="11"/>
      <c r="F397" s="11"/>
      <c r="G397" s="11"/>
      <c r="H397" s="11"/>
      <c r="I397" s="11"/>
    </row>
  </sheetData>
  <sheetProtection/>
  <mergeCells count="7">
    <mergeCell ref="A1:AW1"/>
    <mergeCell ref="A2:AW2"/>
    <mergeCell ref="AL3:AW3"/>
    <mergeCell ref="A3:A4"/>
    <mergeCell ref="B3:M3"/>
    <mergeCell ref="N3:Y3"/>
    <mergeCell ref="Z3:AK3"/>
  </mergeCells>
  <printOptions/>
  <pageMargins left="0.5905511811023623" right="0.11811023622047245" top="0.7086614173228347" bottom="0.6692913385826772" header="0.4724409448818898" footer="0.11811023622047245"/>
  <pageSetup firstPageNumber="38" useFirstPageNumber="1" horizontalDpi="600" verticalDpi="600" orientation="landscape" paperSize="9" scale="95" r:id="rId1"/>
  <rowBreaks count="1" manualBreakCount="1">
    <brk id="67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ibragimova</dc:creator>
  <cp:keywords/>
  <dc:description/>
  <cp:lastModifiedBy>Glazkova</cp:lastModifiedBy>
  <cp:lastPrinted>2014-02-27T15:25:31Z</cp:lastPrinted>
  <dcterms:created xsi:type="dcterms:W3CDTF">2010-01-14T06:48:08Z</dcterms:created>
  <dcterms:modified xsi:type="dcterms:W3CDTF">2014-03-07T06:00:26Z</dcterms:modified>
  <cp:category/>
  <cp:version/>
  <cp:contentType/>
  <cp:contentStatus/>
</cp:coreProperties>
</file>