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Набор первоклассника\"/>
    </mc:Choice>
  </mc:AlternateContent>
  <bookViews>
    <workbookView xWindow="120" yWindow="165" windowWidth="22995" windowHeight="8190" activeTab="1"/>
  </bookViews>
  <sheets>
    <sheet name="Цены" sheetId="1" r:id="rId1"/>
    <sheet name="Стоимость" sheetId="4" r:id="rId2"/>
  </sheets>
  <calcPr calcId="162913"/>
</workbook>
</file>

<file path=xl/calcChain.xml><?xml version="1.0" encoding="utf-8"?>
<calcChain xmlns="http://schemas.openxmlformats.org/spreadsheetml/2006/main">
  <c r="C4" i="4" l="1"/>
  <c r="C5" i="4"/>
  <c r="C6" i="4"/>
  <c r="C26" i="4" s="1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 l="1"/>
  <c r="C28" i="4"/>
  <c r="C25" i="4"/>
  <c r="C27" i="4" s="1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4" i="4"/>
  <c r="E11" i="4" l="1"/>
  <c r="E4" i="4"/>
  <c r="D25" i="4"/>
  <c r="E16" i="4"/>
  <c r="E8" i="4"/>
  <c r="G4" i="4"/>
  <c r="F25" i="4"/>
  <c r="G20" i="4"/>
  <c r="G12" i="4"/>
  <c r="I4" i="4"/>
  <c r="H25" i="4"/>
  <c r="I25" i="4" s="1"/>
  <c r="I16" i="4"/>
  <c r="I8" i="4"/>
  <c r="K4" i="4"/>
  <c r="J25" i="4"/>
  <c r="K25" i="4" s="1"/>
  <c r="K16" i="4"/>
  <c r="K8" i="4"/>
  <c r="M4" i="4"/>
  <c r="L25" i="4"/>
  <c r="M25" i="4" s="1"/>
  <c r="M20" i="4"/>
  <c r="M16" i="4"/>
  <c r="M8" i="4"/>
  <c r="E23" i="4"/>
  <c r="E19" i="4"/>
  <c r="E15" i="4"/>
  <c r="E7" i="4"/>
  <c r="G23" i="4"/>
  <c r="G19" i="4"/>
  <c r="G15" i="4"/>
  <c r="G11" i="4"/>
  <c r="G7" i="4"/>
  <c r="I23" i="4"/>
  <c r="I19" i="4"/>
  <c r="I15" i="4"/>
  <c r="I11" i="4"/>
  <c r="I7" i="4"/>
  <c r="K23" i="4"/>
  <c r="K19" i="4"/>
  <c r="K15" i="4"/>
  <c r="K11" i="4"/>
  <c r="K7" i="4"/>
  <c r="M23" i="4"/>
  <c r="M19" i="4"/>
  <c r="M15" i="4"/>
  <c r="M11" i="4"/>
  <c r="M7" i="4"/>
  <c r="E22" i="4"/>
  <c r="E18" i="4"/>
  <c r="E14" i="4"/>
  <c r="E10" i="4"/>
  <c r="E6" i="4"/>
  <c r="D26" i="4"/>
  <c r="G22" i="4"/>
  <c r="G18" i="4"/>
  <c r="G14" i="4"/>
  <c r="G10" i="4"/>
  <c r="G6" i="4"/>
  <c r="F26" i="4"/>
  <c r="I22" i="4"/>
  <c r="I18" i="4"/>
  <c r="I14" i="4"/>
  <c r="I10" i="4"/>
  <c r="I6" i="4"/>
  <c r="H26" i="4"/>
  <c r="K22" i="4"/>
  <c r="K18" i="4"/>
  <c r="K14" i="4"/>
  <c r="K10" i="4"/>
  <c r="K6" i="4"/>
  <c r="J26" i="4"/>
  <c r="M22" i="4"/>
  <c r="M18" i="4"/>
  <c r="M14" i="4"/>
  <c r="M10" i="4"/>
  <c r="L26" i="4"/>
  <c r="M6" i="4"/>
  <c r="E20" i="4"/>
  <c r="E12" i="4"/>
  <c r="G16" i="4"/>
  <c r="G8" i="4"/>
  <c r="I20" i="4"/>
  <c r="I12" i="4"/>
  <c r="K20" i="4"/>
  <c r="K12" i="4"/>
  <c r="M12" i="4"/>
  <c r="E21" i="4"/>
  <c r="E17" i="4"/>
  <c r="D24" i="4"/>
  <c r="E13" i="4"/>
  <c r="E9" i="4"/>
  <c r="E5" i="4"/>
  <c r="G21" i="4"/>
  <c r="G17" i="4"/>
  <c r="F24" i="4"/>
  <c r="G13" i="4"/>
  <c r="G9" i="4"/>
  <c r="G5" i="4"/>
  <c r="I21" i="4"/>
  <c r="I17" i="4"/>
  <c r="H24" i="4"/>
  <c r="I13" i="4"/>
  <c r="I9" i="4"/>
  <c r="I5" i="4"/>
  <c r="K21" i="4"/>
  <c r="K17" i="4"/>
  <c r="J24" i="4"/>
  <c r="K13" i="4"/>
  <c r="K9" i="4"/>
  <c r="K5" i="4"/>
  <c r="M21" i="4"/>
  <c r="M17" i="4"/>
  <c r="L24" i="4"/>
  <c r="M13" i="4"/>
  <c r="M9" i="4"/>
  <c r="M5" i="4"/>
  <c r="G25" i="4" l="1"/>
  <c r="I26" i="4"/>
  <c r="E26" i="4"/>
  <c r="F27" i="4"/>
  <c r="F28" i="4"/>
  <c r="M24" i="4"/>
  <c r="L27" i="4"/>
  <c r="L28" i="4"/>
  <c r="I24" i="4"/>
  <c r="H27" i="4"/>
  <c r="H28" i="4"/>
  <c r="E24" i="4"/>
  <c r="D28" i="4"/>
  <c r="D27" i="4"/>
  <c r="J27" i="4"/>
  <c r="K27" i="4" s="1"/>
  <c r="J28" i="4"/>
  <c r="K26" i="4"/>
  <c r="G26" i="4"/>
  <c r="K24" i="4"/>
  <c r="G24" i="4"/>
  <c r="M26" i="4"/>
  <c r="E25" i="4"/>
  <c r="K28" i="4" l="1"/>
  <c r="I28" i="4"/>
  <c r="I27" i="4"/>
  <c r="M28" i="4"/>
  <c r="E27" i="4"/>
  <c r="M27" i="4"/>
  <c r="E28" i="4"/>
  <c r="G28" i="4"/>
  <c r="G27" i="4"/>
</calcChain>
</file>

<file path=xl/sharedStrings.xml><?xml version="1.0" encoding="utf-8"?>
<sst xmlns="http://schemas.openxmlformats.org/spreadsheetml/2006/main" count="66" uniqueCount="37">
  <si>
    <t>Брюки для детей школьного возраста из полушерстяных тканей, шт.</t>
  </si>
  <si>
    <t>Сорочка верхняя для мальчиков школьного возраста, шт.</t>
  </si>
  <si>
    <t>Платье (платье-костюм, сарафан) для девочек школьного возраста из полушерстяных, смесовых тканей, шт.</t>
  </si>
  <si>
    <t>Блузка для девочек школьного возраста, шт.</t>
  </si>
  <si>
    <t>Юбка для девочек школьного возраста из полушерстяных тканей, шт.</t>
  </si>
  <si>
    <t>Джемпер для детей школьного возраста, шт.</t>
  </si>
  <si>
    <t>Костюм спортивный для детей школьного возраста, шт.</t>
  </si>
  <si>
    <t>Футболка детская, шт.</t>
  </si>
  <si>
    <t>Колготки детские, шт.</t>
  </si>
  <si>
    <t>Носки, гольфы детские, пара</t>
  </si>
  <si>
    <t>Ботинки, полуботинки для детей школьного возраста, пара</t>
  </si>
  <si>
    <t>Туфли детские летние (сандалеты), пара</t>
  </si>
  <si>
    <t>Кроссовые туфли для детей с верхом из искусственной кожи, пара</t>
  </si>
  <si>
    <t>Ранец, рюкзак для школьников, шт.</t>
  </si>
  <si>
    <t>Тетрадь школьная, шт.</t>
  </si>
  <si>
    <t>Альбом для рисования, шт.</t>
  </si>
  <si>
    <t>Авторучка шариковая, шт.</t>
  </si>
  <si>
    <t>Карандаш чернографитный, шт.</t>
  </si>
  <si>
    <t>Набор фломастеров, набор</t>
  </si>
  <si>
    <t>Учебник, учебное пособие, дидактический материал для общеобразовательной школы, шт.</t>
  </si>
  <si>
    <t>Свежесрезанные цветы, шт.</t>
  </si>
  <si>
    <t>Канцтовары</t>
  </si>
  <si>
    <t>Мальчики</t>
  </si>
  <si>
    <t>Девочки</t>
  </si>
  <si>
    <t>С</t>
  </si>
  <si>
    <t>2016/2015</t>
  </si>
  <si>
    <t>2017/2016</t>
  </si>
  <si>
    <t>2018/2017</t>
  </si>
  <si>
    <t>2019/2018</t>
  </si>
  <si>
    <t>Набор для мальчиков с канцтоварами</t>
  </si>
  <si>
    <t>Набор для девочек с канцтоварами</t>
  </si>
  <si>
    <t>Количество, шт</t>
  </si>
  <si>
    <t>Стоимость, рублей</t>
  </si>
  <si>
    <t>2015/2014</t>
  </si>
  <si>
    <t>Изменения стоимости, %</t>
  </si>
  <si>
    <t>Средние потребительские цены на отдельные виды товаров для школьников по Российской Федерации в июле 2014-2019 гг.</t>
  </si>
  <si>
    <t xml:space="preserve">Стоимости наборов для школьников и их изменения по Российской Федерации в июле 2015-2019 гг.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</si>
</sst>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1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" fillId="3" borderId="1" xfId="0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1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/>
    <xf numFmtId="0" fontId="0" fillId="0" borderId="3" xfId="0" applyBorder="1" applyAlignment="1"/>
    <xf numFmtId="0" fontId="5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7" sqref="M7"/>
    </sheetView>
  </sheetViews>
  <sheetFormatPr defaultRowHeight="15" x14ac:dyDescent="0.25"/>
  <cols>
    <col min="1" max="1" width="35.7109375" customWidth="1"/>
    <col min="2" max="7" width="8" customWidth="1"/>
  </cols>
  <sheetData>
    <row r="1" spans="1:7" ht="69.75" customHeight="1" x14ac:dyDescent="0.25">
      <c r="A1" s="26" t="s">
        <v>35</v>
      </c>
      <c r="B1" s="26"/>
      <c r="C1" s="26"/>
      <c r="D1" s="26"/>
      <c r="E1" s="26"/>
      <c r="F1" s="26"/>
      <c r="G1" s="26"/>
    </row>
    <row r="3" spans="1:7" ht="27" customHeight="1" x14ac:dyDescent="0.25">
      <c r="A3" s="2"/>
      <c r="B3" s="3">
        <v>2014</v>
      </c>
      <c r="C3" s="3">
        <v>2015</v>
      </c>
      <c r="D3" s="3">
        <v>2016</v>
      </c>
      <c r="E3" s="3">
        <v>2017</v>
      </c>
      <c r="F3" s="3">
        <v>2018</v>
      </c>
      <c r="G3" s="3">
        <v>2019</v>
      </c>
    </row>
    <row r="4" spans="1:7" ht="45" customHeight="1" x14ac:dyDescent="0.25">
      <c r="A4" s="4" t="s">
        <v>0</v>
      </c>
      <c r="B4" s="5">
        <v>969.93</v>
      </c>
      <c r="C4" s="5">
        <v>1122.47</v>
      </c>
      <c r="D4" s="5">
        <v>1237.48</v>
      </c>
      <c r="E4" s="5">
        <v>1335.37</v>
      </c>
      <c r="F4" s="5">
        <v>1391.84</v>
      </c>
      <c r="G4" s="5">
        <v>1443.7</v>
      </c>
    </row>
    <row r="5" spans="1:7" ht="30" customHeight="1" x14ac:dyDescent="0.25">
      <c r="A5" s="4" t="s">
        <v>1</v>
      </c>
      <c r="B5" s="5">
        <v>482.57</v>
      </c>
      <c r="C5" s="5">
        <v>554.79999999999995</v>
      </c>
      <c r="D5" s="5">
        <v>629.71</v>
      </c>
      <c r="E5" s="5">
        <v>694.86</v>
      </c>
      <c r="F5" s="5">
        <v>713.69</v>
      </c>
      <c r="G5" s="5">
        <v>775.25</v>
      </c>
    </row>
    <row r="6" spans="1:7" ht="60" customHeight="1" x14ac:dyDescent="0.25">
      <c r="A6" s="4" t="s">
        <v>2</v>
      </c>
      <c r="B6" s="5">
        <v>1178.33</v>
      </c>
      <c r="C6" s="5">
        <v>1314.32</v>
      </c>
      <c r="D6" s="5">
        <v>1461.65</v>
      </c>
      <c r="E6" s="5">
        <v>1559.97</v>
      </c>
      <c r="F6" s="5">
        <v>1610.63</v>
      </c>
      <c r="G6" s="5">
        <v>1637.35</v>
      </c>
    </row>
    <row r="7" spans="1:7" ht="30" customHeight="1" x14ac:dyDescent="0.25">
      <c r="A7" s="4" t="s">
        <v>3</v>
      </c>
      <c r="B7" s="5">
        <v>844.86</v>
      </c>
      <c r="C7" s="5">
        <v>932.43</v>
      </c>
      <c r="D7" s="5">
        <v>1027.96</v>
      </c>
      <c r="E7" s="5">
        <v>1106.49</v>
      </c>
      <c r="F7" s="5">
        <v>1125.4000000000001</v>
      </c>
      <c r="G7" s="5">
        <v>1134.17</v>
      </c>
    </row>
    <row r="8" spans="1:7" ht="45" customHeight="1" x14ac:dyDescent="0.25">
      <c r="A8" s="4" t="s">
        <v>4</v>
      </c>
      <c r="B8" s="5">
        <v>887.11</v>
      </c>
      <c r="C8" s="5">
        <v>969.79</v>
      </c>
      <c r="D8" s="5">
        <v>1050.5</v>
      </c>
      <c r="E8" s="5">
        <v>1123.82</v>
      </c>
      <c r="F8" s="5">
        <v>1151.8900000000001</v>
      </c>
      <c r="G8" s="5">
        <v>1179.1400000000001</v>
      </c>
    </row>
    <row r="9" spans="1:7" ht="30" customHeight="1" x14ac:dyDescent="0.25">
      <c r="A9" s="4" t="s">
        <v>5</v>
      </c>
      <c r="B9" s="5">
        <v>899.75</v>
      </c>
      <c r="C9" s="5">
        <v>984.28</v>
      </c>
      <c r="D9" s="5">
        <v>1071.18</v>
      </c>
      <c r="E9" s="5">
        <v>1133.24</v>
      </c>
      <c r="F9" s="5">
        <v>1146.55</v>
      </c>
      <c r="G9" s="5">
        <v>1155.1199999999999</v>
      </c>
    </row>
    <row r="10" spans="1:7" ht="30" customHeight="1" x14ac:dyDescent="0.25">
      <c r="A10" s="4" t="s">
        <v>6</v>
      </c>
      <c r="B10" s="5">
        <v>1256.29</v>
      </c>
      <c r="C10" s="5">
        <v>1405.38</v>
      </c>
      <c r="D10" s="5">
        <v>1574.54</v>
      </c>
      <c r="E10" s="5">
        <v>1726.16</v>
      </c>
      <c r="F10" s="5">
        <v>1739.52</v>
      </c>
      <c r="G10" s="5">
        <v>1798.75</v>
      </c>
    </row>
    <row r="11" spans="1:7" ht="19.5" customHeight="1" x14ac:dyDescent="0.25">
      <c r="A11" s="4" t="s">
        <v>7</v>
      </c>
      <c r="B11" s="5">
        <v>249.03</v>
      </c>
      <c r="C11" s="5">
        <v>288.32</v>
      </c>
      <c r="D11" s="5">
        <v>318.64999999999998</v>
      </c>
      <c r="E11" s="5">
        <v>338.73</v>
      </c>
      <c r="F11" s="5">
        <v>347.28</v>
      </c>
      <c r="G11" s="5">
        <v>357.24</v>
      </c>
    </row>
    <row r="12" spans="1:7" ht="27" customHeight="1" x14ac:dyDescent="0.25">
      <c r="A12" s="4" t="s">
        <v>8</v>
      </c>
      <c r="B12" s="5">
        <v>136.28</v>
      </c>
      <c r="C12" s="5">
        <v>156.78</v>
      </c>
      <c r="D12" s="5">
        <v>179.4</v>
      </c>
      <c r="E12" s="5">
        <v>195.71</v>
      </c>
      <c r="F12" s="5">
        <v>202.46</v>
      </c>
      <c r="G12" s="5">
        <v>210.98</v>
      </c>
    </row>
    <row r="13" spans="1:7" x14ac:dyDescent="0.25">
      <c r="A13" s="4" t="s">
        <v>9</v>
      </c>
      <c r="B13" s="5">
        <v>51.4</v>
      </c>
      <c r="C13" s="5">
        <v>59.21</v>
      </c>
      <c r="D13" s="5">
        <v>65.489999999999995</v>
      </c>
      <c r="E13" s="5">
        <v>69.87</v>
      </c>
      <c r="F13" s="5">
        <v>70.72</v>
      </c>
      <c r="G13" s="5">
        <v>72.16</v>
      </c>
    </row>
    <row r="14" spans="1:7" ht="30" customHeight="1" x14ac:dyDescent="0.25">
      <c r="A14" s="4" t="s">
        <v>11</v>
      </c>
      <c r="B14" s="5">
        <v>863</v>
      </c>
      <c r="C14" s="5">
        <v>1014.6</v>
      </c>
      <c r="D14" s="5">
        <v>1140.57</v>
      </c>
      <c r="E14" s="5">
        <v>1241.23</v>
      </c>
      <c r="F14" s="5">
        <v>1276.02</v>
      </c>
      <c r="G14" s="5">
        <v>1305.3599999999999</v>
      </c>
    </row>
    <row r="15" spans="1:7" ht="30" customHeight="1" x14ac:dyDescent="0.25">
      <c r="A15" s="4" t="s">
        <v>10</v>
      </c>
      <c r="B15" s="5">
        <v>1313.65</v>
      </c>
      <c r="C15" s="5">
        <v>1506.72</v>
      </c>
      <c r="D15" s="5">
        <v>1781.06</v>
      </c>
      <c r="E15" s="5">
        <v>1928.85</v>
      </c>
      <c r="F15" s="5">
        <v>2032.52</v>
      </c>
      <c r="G15" s="5">
        <v>2035.49</v>
      </c>
    </row>
    <row r="16" spans="1:7" ht="30" x14ac:dyDescent="0.25">
      <c r="A16" s="4" t="s">
        <v>12</v>
      </c>
      <c r="B16" s="5">
        <v>853.61</v>
      </c>
      <c r="C16" s="5">
        <v>986.41</v>
      </c>
      <c r="D16" s="5">
        <v>1156.5</v>
      </c>
      <c r="E16" s="5">
        <v>1288.68</v>
      </c>
      <c r="F16" s="5">
        <v>1345.96</v>
      </c>
      <c r="G16" s="5">
        <v>1388.99</v>
      </c>
    </row>
    <row r="17" spans="1:7" x14ac:dyDescent="0.25">
      <c r="A17" s="4" t="s">
        <v>13</v>
      </c>
      <c r="B17" s="5">
        <v>1181.03</v>
      </c>
      <c r="C17" s="5">
        <v>1384.25</v>
      </c>
      <c r="D17" s="5">
        <v>1569.36</v>
      </c>
      <c r="E17" s="5">
        <v>1777.22</v>
      </c>
      <c r="F17" s="5">
        <v>1895.72</v>
      </c>
      <c r="G17" s="5">
        <v>1981.61</v>
      </c>
    </row>
    <row r="18" spans="1:7" s="1" customFormat="1" x14ac:dyDescent="0.25">
      <c r="A18" s="4" t="s">
        <v>16</v>
      </c>
      <c r="B18" s="5">
        <v>9.07</v>
      </c>
      <c r="C18" s="5">
        <v>12.18</v>
      </c>
      <c r="D18" s="5">
        <v>14.75</v>
      </c>
      <c r="E18" s="5">
        <v>15.64</v>
      </c>
      <c r="F18" s="5">
        <v>16.63</v>
      </c>
      <c r="G18" s="5">
        <v>17.559999999999999</v>
      </c>
    </row>
    <row r="19" spans="1:7" x14ac:dyDescent="0.25">
      <c r="A19" s="4" t="s">
        <v>17</v>
      </c>
      <c r="B19" s="5">
        <v>8.4</v>
      </c>
      <c r="C19" s="5">
        <v>10.59</v>
      </c>
      <c r="D19" s="5">
        <v>12.55</v>
      </c>
      <c r="E19" s="5">
        <v>13.73</v>
      </c>
      <c r="F19" s="5">
        <v>14.4</v>
      </c>
      <c r="G19" s="5">
        <v>14.82</v>
      </c>
    </row>
    <row r="20" spans="1:7" s="1" customFormat="1" x14ac:dyDescent="0.25">
      <c r="A20" s="4" t="s">
        <v>18</v>
      </c>
      <c r="B20" s="5">
        <v>78.67</v>
      </c>
      <c r="C20" s="5">
        <v>101.17</v>
      </c>
      <c r="D20" s="5">
        <v>124.45</v>
      </c>
      <c r="E20" s="5">
        <v>133.1</v>
      </c>
      <c r="F20" s="5">
        <v>136.16</v>
      </c>
      <c r="G20" s="5">
        <v>134.21</v>
      </c>
    </row>
    <row r="21" spans="1:7" x14ac:dyDescent="0.25">
      <c r="A21" s="4" t="s">
        <v>15</v>
      </c>
      <c r="B21" s="5">
        <v>58.34</v>
      </c>
      <c r="C21" s="5">
        <v>63.84</v>
      </c>
      <c r="D21" s="5">
        <v>71.88</v>
      </c>
      <c r="E21" s="5">
        <v>76.819999999999993</v>
      </c>
      <c r="F21" s="5">
        <v>76.069999999999993</v>
      </c>
      <c r="G21" s="5">
        <v>77.25</v>
      </c>
    </row>
    <row r="22" spans="1:7" ht="45" x14ac:dyDescent="0.25">
      <c r="A22" s="4" t="s">
        <v>19</v>
      </c>
      <c r="B22" s="5">
        <v>272.10000000000002</v>
      </c>
      <c r="C22" s="5">
        <v>315.27999999999997</v>
      </c>
      <c r="D22" s="5">
        <v>358.83</v>
      </c>
      <c r="E22" s="5">
        <v>393.67</v>
      </c>
      <c r="F22" s="5">
        <v>423.26</v>
      </c>
      <c r="G22" s="5">
        <v>429.28</v>
      </c>
    </row>
    <row r="23" spans="1:7" ht="18" customHeight="1" x14ac:dyDescent="0.25">
      <c r="A23" s="4" t="s">
        <v>14</v>
      </c>
      <c r="B23" s="5">
        <v>4.8600000000000003</v>
      </c>
      <c r="C23" s="5">
        <v>5.37</v>
      </c>
      <c r="D23" s="5">
        <v>6.1</v>
      </c>
      <c r="E23" s="5">
        <v>6.49</v>
      </c>
      <c r="F23" s="5">
        <v>6.72</v>
      </c>
      <c r="G23" s="5">
        <v>6.87</v>
      </c>
    </row>
    <row r="24" spans="1:7" x14ac:dyDescent="0.25">
      <c r="A24" s="4" t="s">
        <v>20</v>
      </c>
      <c r="B24" s="5">
        <v>72.13</v>
      </c>
      <c r="C24" s="5">
        <v>86.16</v>
      </c>
      <c r="D24" s="5">
        <v>93.85</v>
      </c>
      <c r="E24" s="5">
        <v>94.1</v>
      </c>
      <c r="F24" s="5">
        <v>97.07</v>
      </c>
      <c r="G24" s="5">
        <v>102.41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B32" sqref="B32"/>
    </sheetView>
  </sheetViews>
  <sheetFormatPr defaultRowHeight="15" x14ac:dyDescent="0.25"/>
  <cols>
    <col min="1" max="1" width="35.7109375" style="1" customWidth="1"/>
    <col min="2" max="2" width="10.85546875" style="9" customWidth="1"/>
    <col min="3" max="3" width="10.42578125" style="8" hidden="1" customWidth="1"/>
    <col min="4" max="12" width="10.42578125" style="8" customWidth="1"/>
    <col min="13" max="13" width="10.42578125" style="7" customWidth="1"/>
    <col min="14" max="16384" width="9.140625" style="1"/>
  </cols>
  <sheetData>
    <row r="1" spans="1:13" ht="51.75" customHeight="1" x14ac:dyDescent="0.25">
      <c r="A1" s="26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ht="45" customHeight="1" x14ac:dyDescent="0.25">
      <c r="A2" s="27"/>
      <c r="B2" s="29" t="s">
        <v>31</v>
      </c>
      <c r="C2" s="18" t="s">
        <v>32</v>
      </c>
      <c r="D2" s="18" t="s">
        <v>32</v>
      </c>
      <c r="E2" s="18" t="s">
        <v>34</v>
      </c>
      <c r="F2" s="18" t="s">
        <v>32</v>
      </c>
      <c r="G2" s="18" t="s">
        <v>34</v>
      </c>
      <c r="H2" s="18" t="s">
        <v>32</v>
      </c>
      <c r="I2" s="18" t="s">
        <v>34</v>
      </c>
      <c r="J2" s="18" t="s">
        <v>32</v>
      </c>
      <c r="K2" s="18" t="s">
        <v>34</v>
      </c>
      <c r="L2" s="18" t="s">
        <v>32</v>
      </c>
      <c r="M2" s="18" t="s">
        <v>34</v>
      </c>
    </row>
    <row r="3" spans="1:13" ht="23.25" customHeight="1" x14ac:dyDescent="0.25">
      <c r="A3" s="28"/>
      <c r="B3" s="30"/>
      <c r="C3" s="11">
        <v>2014</v>
      </c>
      <c r="D3" s="11">
        <v>2015</v>
      </c>
      <c r="E3" s="12" t="s">
        <v>33</v>
      </c>
      <c r="F3" s="11">
        <v>2016</v>
      </c>
      <c r="G3" s="12" t="s">
        <v>25</v>
      </c>
      <c r="H3" s="11">
        <v>2017</v>
      </c>
      <c r="I3" s="12" t="s">
        <v>26</v>
      </c>
      <c r="J3" s="11">
        <v>2018</v>
      </c>
      <c r="K3" s="12" t="s">
        <v>27</v>
      </c>
      <c r="L3" s="11">
        <v>2019</v>
      </c>
      <c r="M3" s="12" t="s">
        <v>28</v>
      </c>
    </row>
    <row r="4" spans="1:13" ht="45" customHeight="1" x14ac:dyDescent="0.25">
      <c r="A4" s="4" t="s">
        <v>0</v>
      </c>
      <c r="B4" s="6">
        <v>2</v>
      </c>
      <c r="C4" s="13">
        <f>$B4*Цены!B4</f>
        <v>1939.86</v>
      </c>
      <c r="D4" s="13">
        <f>$B4*Цены!C4</f>
        <v>2244.94</v>
      </c>
      <c r="E4" s="14">
        <f>D4/C4*100</f>
        <v>115.72690812739064</v>
      </c>
      <c r="F4" s="13">
        <f>$B4*Цены!D4</f>
        <v>2474.96</v>
      </c>
      <c r="G4" s="14">
        <f>F4/D4*100</f>
        <v>110.24615357203311</v>
      </c>
      <c r="H4" s="13">
        <f>$B4*Цены!E4</f>
        <v>2670.74</v>
      </c>
      <c r="I4" s="14">
        <f>H4/F4*100</f>
        <v>107.9104308756505</v>
      </c>
      <c r="J4" s="13">
        <f>$B4*Цены!F4</f>
        <v>2783.68</v>
      </c>
      <c r="K4" s="14">
        <f>J4/H4*100</f>
        <v>104.22879052247691</v>
      </c>
      <c r="L4" s="13">
        <f>$B4*Цены!G4</f>
        <v>2887.4</v>
      </c>
      <c r="M4" s="14">
        <f>L4/J4*100</f>
        <v>103.7260029888493</v>
      </c>
    </row>
    <row r="5" spans="1:13" ht="30" customHeight="1" x14ac:dyDescent="0.25">
      <c r="A5" s="4" t="s">
        <v>1</v>
      </c>
      <c r="B5" s="6">
        <v>3</v>
      </c>
      <c r="C5" s="13">
        <f>$B5*Цены!B5</f>
        <v>1447.71</v>
      </c>
      <c r="D5" s="13">
        <f>$B5*Цены!C5</f>
        <v>1664.3999999999999</v>
      </c>
      <c r="E5" s="14">
        <f>D5/C5*100</f>
        <v>114.96777669560892</v>
      </c>
      <c r="F5" s="13">
        <f>$B5*Цены!D5</f>
        <v>1889.13</v>
      </c>
      <c r="G5" s="14">
        <f t="shared" ref="G5:G26" si="0">F5/D5*100</f>
        <v>113.50216294160059</v>
      </c>
      <c r="H5" s="13">
        <f>$B5*Цены!E5</f>
        <v>2084.58</v>
      </c>
      <c r="I5" s="14">
        <f t="shared" ref="I5:I26" si="1">H5/F5*100</f>
        <v>110.34603230058279</v>
      </c>
      <c r="J5" s="13">
        <f>$B5*Цены!F5</f>
        <v>2141.0700000000002</v>
      </c>
      <c r="K5" s="14">
        <f t="shared" ref="K5:K26" si="2">J5/H5*100</f>
        <v>102.70989839679936</v>
      </c>
      <c r="L5" s="13">
        <f>$B5*Цены!G5</f>
        <v>2325.75</v>
      </c>
      <c r="M5" s="14">
        <f t="shared" ref="M5:M26" si="3">L5/J5*100</f>
        <v>108.62559374518348</v>
      </c>
    </row>
    <row r="6" spans="1:13" ht="60" customHeight="1" x14ac:dyDescent="0.25">
      <c r="A6" s="4" t="s">
        <v>2</v>
      </c>
      <c r="B6" s="6">
        <v>2</v>
      </c>
      <c r="C6" s="13">
        <f>$B6*Цены!B6</f>
        <v>2356.66</v>
      </c>
      <c r="D6" s="13">
        <f>$B6*Цены!C6</f>
        <v>2628.64</v>
      </c>
      <c r="E6" s="14">
        <f>D6/C6*100</f>
        <v>111.54090959238923</v>
      </c>
      <c r="F6" s="13">
        <f>$B6*Цены!D6</f>
        <v>2923.3</v>
      </c>
      <c r="G6" s="14">
        <f t="shared" si="0"/>
        <v>111.20959888002923</v>
      </c>
      <c r="H6" s="13">
        <f>$B6*Цены!E6</f>
        <v>3119.94</v>
      </c>
      <c r="I6" s="14">
        <f t="shared" si="1"/>
        <v>106.72664454554783</v>
      </c>
      <c r="J6" s="13">
        <f>$B6*Цены!F6</f>
        <v>3221.26</v>
      </c>
      <c r="K6" s="14">
        <f t="shared" si="2"/>
        <v>103.24749834932723</v>
      </c>
      <c r="L6" s="13">
        <f>$B6*Цены!G6</f>
        <v>3274.7</v>
      </c>
      <c r="M6" s="14">
        <f t="shared" si="3"/>
        <v>101.65897816382407</v>
      </c>
    </row>
    <row r="7" spans="1:13" ht="30" customHeight="1" x14ac:dyDescent="0.25">
      <c r="A7" s="4" t="s">
        <v>3</v>
      </c>
      <c r="B7" s="6">
        <v>3</v>
      </c>
      <c r="C7" s="13">
        <f>$B7*Цены!B7</f>
        <v>2534.58</v>
      </c>
      <c r="D7" s="13">
        <f>$B7*Цены!C7</f>
        <v>2797.29</v>
      </c>
      <c r="E7" s="14">
        <f>D7/C7*100</f>
        <v>110.36503089269227</v>
      </c>
      <c r="F7" s="13">
        <f>$B7*Цены!D7</f>
        <v>3083.88</v>
      </c>
      <c r="G7" s="14">
        <f t="shared" si="0"/>
        <v>110.24527310361101</v>
      </c>
      <c r="H7" s="13">
        <f>$B7*Цены!E7</f>
        <v>3319.4700000000003</v>
      </c>
      <c r="I7" s="14">
        <f t="shared" si="1"/>
        <v>107.63940231137398</v>
      </c>
      <c r="J7" s="13">
        <f>$B7*Цены!F7</f>
        <v>3376.2000000000003</v>
      </c>
      <c r="K7" s="14">
        <f t="shared" si="2"/>
        <v>101.7090077632875</v>
      </c>
      <c r="L7" s="13">
        <f>$B7*Цены!G7</f>
        <v>3402.51</v>
      </c>
      <c r="M7" s="14">
        <f t="shared" si="3"/>
        <v>100.77927847876312</v>
      </c>
    </row>
    <row r="8" spans="1:13" ht="45" customHeight="1" x14ac:dyDescent="0.25">
      <c r="A8" s="4" t="s">
        <v>4</v>
      </c>
      <c r="B8" s="6">
        <v>2</v>
      </c>
      <c r="C8" s="13">
        <f>$B8*Цены!B8</f>
        <v>1774.22</v>
      </c>
      <c r="D8" s="13">
        <f>$B8*Цены!C8</f>
        <v>1939.58</v>
      </c>
      <c r="E8" s="14">
        <f>D8/C8*100</f>
        <v>109.32015195409815</v>
      </c>
      <c r="F8" s="13">
        <f>$B8*Цены!D8</f>
        <v>2101</v>
      </c>
      <c r="G8" s="14">
        <f t="shared" si="0"/>
        <v>108.32242031780078</v>
      </c>
      <c r="H8" s="13">
        <f>$B8*Цены!E8</f>
        <v>2247.64</v>
      </c>
      <c r="I8" s="14">
        <f t="shared" si="1"/>
        <v>106.97953355544978</v>
      </c>
      <c r="J8" s="13">
        <f>$B8*Цены!F8</f>
        <v>2303.7800000000002</v>
      </c>
      <c r="K8" s="14">
        <f t="shared" si="2"/>
        <v>102.49773095335553</v>
      </c>
      <c r="L8" s="13">
        <f>$B8*Цены!G8</f>
        <v>2358.2800000000002</v>
      </c>
      <c r="M8" s="14">
        <f t="shared" si="3"/>
        <v>102.36567727821233</v>
      </c>
    </row>
    <row r="9" spans="1:13" ht="30" customHeight="1" x14ac:dyDescent="0.25">
      <c r="A9" s="4" t="s">
        <v>5</v>
      </c>
      <c r="B9" s="6">
        <v>1</v>
      </c>
      <c r="C9" s="13">
        <f>$B9*Цены!B9</f>
        <v>899.75</v>
      </c>
      <c r="D9" s="13">
        <f>$B9*Цены!C9</f>
        <v>984.28</v>
      </c>
      <c r="E9" s="14">
        <f>D9/C9*100</f>
        <v>109.39483189774937</v>
      </c>
      <c r="F9" s="13">
        <f>$B9*Цены!D9</f>
        <v>1071.18</v>
      </c>
      <c r="G9" s="14">
        <f t="shared" si="0"/>
        <v>108.82878855610194</v>
      </c>
      <c r="H9" s="13">
        <f>$B9*Цены!E9</f>
        <v>1133.24</v>
      </c>
      <c r="I9" s="14">
        <f t="shared" si="1"/>
        <v>105.79361078436864</v>
      </c>
      <c r="J9" s="13">
        <f>$B9*Цены!F9</f>
        <v>1146.55</v>
      </c>
      <c r="K9" s="14">
        <f t="shared" si="2"/>
        <v>101.17450848893436</v>
      </c>
      <c r="L9" s="13">
        <f>$B9*Цены!G9</f>
        <v>1155.1199999999999</v>
      </c>
      <c r="M9" s="14">
        <f t="shared" si="3"/>
        <v>100.74745977061619</v>
      </c>
    </row>
    <row r="10" spans="1:13" ht="30" customHeight="1" x14ac:dyDescent="0.25">
      <c r="A10" s="4" t="s">
        <v>6</v>
      </c>
      <c r="B10" s="6">
        <v>1</v>
      </c>
      <c r="C10" s="13">
        <f>$B10*Цены!B10</f>
        <v>1256.29</v>
      </c>
      <c r="D10" s="13">
        <f>$B10*Цены!C10</f>
        <v>1405.38</v>
      </c>
      <c r="E10" s="14">
        <f>D10/C10*100</f>
        <v>111.86748282641747</v>
      </c>
      <c r="F10" s="13">
        <f>$B10*Цены!D10</f>
        <v>1574.54</v>
      </c>
      <c r="G10" s="14">
        <f t="shared" si="0"/>
        <v>112.03660220011669</v>
      </c>
      <c r="H10" s="13">
        <f>$B10*Цены!E10</f>
        <v>1726.16</v>
      </c>
      <c r="I10" s="14">
        <f t="shared" si="1"/>
        <v>109.62947908595527</v>
      </c>
      <c r="J10" s="13">
        <f>$B10*Цены!F10</f>
        <v>1739.52</v>
      </c>
      <c r="K10" s="14">
        <f t="shared" si="2"/>
        <v>100.77397228530378</v>
      </c>
      <c r="L10" s="13">
        <f>$B10*Цены!G10</f>
        <v>1798.75</v>
      </c>
      <c r="M10" s="14">
        <f t="shared" si="3"/>
        <v>103.40496228844739</v>
      </c>
    </row>
    <row r="11" spans="1:13" ht="19.5" customHeight="1" x14ac:dyDescent="0.25">
      <c r="A11" s="4" t="s">
        <v>7</v>
      </c>
      <c r="B11" s="6">
        <v>2</v>
      </c>
      <c r="C11" s="13">
        <f>$B11*Цены!B11</f>
        <v>498.06</v>
      </c>
      <c r="D11" s="13">
        <f>$B11*Цены!C11</f>
        <v>576.64</v>
      </c>
      <c r="E11" s="14">
        <f>D11/C11*100</f>
        <v>115.77721559651448</v>
      </c>
      <c r="F11" s="13">
        <f>$B11*Цены!D11</f>
        <v>637.29999999999995</v>
      </c>
      <c r="G11" s="14">
        <f t="shared" si="0"/>
        <v>110.51956159822419</v>
      </c>
      <c r="H11" s="13">
        <f>$B11*Цены!E11</f>
        <v>677.46</v>
      </c>
      <c r="I11" s="14">
        <f t="shared" si="1"/>
        <v>106.30158481092109</v>
      </c>
      <c r="J11" s="13">
        <f>$B11*Цены!F11</f>
        <v>694.56</v>
      </c>
      <c r="K11" s="14">
        <f t="shared" si="2"/>
        <v>102.52413426622972</v>
      </c>
      <c r="L11" s="13">
        <f>$B11*Цены!G11</f>
        <v>714.48</v>
      </c>
      <c r="M11" s="14">
        <f t="shared" si="3"/>
        <v>102.86800276434003</v>
      </c>
    </row>
    <row r="12" spans="1:13" ht="27" customHeight="1" x14ac:dyDescent="0.25">
      <c r="A12" s="4" t="s">
        <v>8</v>
      </c>
      <c r="B12" s="6">
        <v>3</v>
      </c>
      <c r="C12" s="13">
        <f>$B12*Цены!B12</f>
        <v>408.84000000000003</v>
      </c>
      <c r="D12" s="13">
        <f>$B12*Цены!C12</f>
        <v>470.34000000000003</v>
      </c>
      <c r="E12" s="14">
        <f>D12/C12*100</f>
        <v>115.04255943645435</v>
      </c>
      <c r="F12" s="13">
        <f>$B12*Цены!D12</f>
        <v>538.20000000000005</v>
      </c>
      <c r="G12" s="14">
        <f t="shared" si="0"/>
        <v>114.42786069651743</v>
      </c>
      <c r="H12" s="13">
        <f>$B12*Цены!E12</f>
        <v>587.13</v>
      </c>
      <c r="I12" s="14">
        <f t="shared" si="1"/>
        <v>109.09141583054624</v>
      </c>
      <c r="J12" s="13">
        <f>$B12*Цены!F12</f>
        <v>607.38</v>
      </c>
      <c r="K12" s="14">
        <f t="shared" si="2"/>
        <v>103.44898063461243</v>
      </c>
      <c r="L12" s="13">
        <f>$B12*Цены!G12</f>
        <v>632.93999999999994</v>
      </c>
      <c r="M12" s="14">
        <f t="shared" si="3"/>
        <v>104.20823866442753</v>
      </c>
    </row>
    <row r="13" spans="1:13" x14ac:dyDescent="0.25">
      <c r="A13" s="4" t="s">
        <v>9</v>
      </c>
      <c r="B13" s="6">
        <v>5</v>
      </c>
      <c r="C13" s="13">
        <f>$B13*Цены!B13</f>
        <v>257</v>
      </c>
      <c r="D13" s="13">
        <f>$B13*Цены!C13</f>
        <v>296.05</v>
      </c>
      <c r="E13" s="14">
        <f>D13/C13*100</f>
        <v>115.19455252918289</v>
      </c>
      <c r="F13" s="13">
        <f>$B13*Цены!D13</f>
        <v>327.45</v>
      </c>
      <c r="G13" s="14">
        <f t="shared" si="0"/>
        <v>110.60631650059112</v>
      </c>
      <c r="H13" s="13">
        <f>$B13*Цены!E13</f>
        <v>349.35</v>
      </c>
      <c r="I13" s="14">
        <f t="shared" si="1"/>
        <v>106.68804397617957</v>
      </c>
      <c r="J13" s="13">
        <f>$B13*Цены!F13</f>
        <v>353.6</v>
      </c>
      <c r="K13" s="14">
        <f t="shared" si="2"/>
        <v>101.21654501216545</v>
      </c>
      <c r="L13" s="13">
        <f>$B13*Цены!G13</f>
        <v>360.79999999999995</v>
      </c>
      <c r="M13" s="14">
        <f t="shared" si="3"/>
        <v>102.0361990950226</v>
      </c>
    </row>
    <row r="14" spans="1:13" ht="30" x14ac:dyDescent="0.25">
      <c r="A14" s="4" t="s">
        <v>11</v>
      </c>
      <c r="B14" s="6">
        <v>1</v>
      </c>
      <c r="C14" s="13">
        <f>$B14*Цены!B14</f>
        <v>863</v>
      </c>
      <c r="D14" s="13">
        <f>$B14*Цены!C14</f>
        <v>1014.6</v>
      </c>
      <c r="E14" s="14">
        <f>D14/C14*100</f>
        <v>117.56662804171496</v>
      </c>
      <c r="F14" s="13">
        <f>$B14*Цены!D14</f>
        <v>1140.57</v>
      </c>
      <c r="G14" s="14">
        <f t="shared" si="0"/>
        <v>112.41573033707863</v>
      </c>
      <c r="H14" s="13">
        <f>$B14*Цены!E14</f>
        <v>1241.23</v>
      </c>
      <c r="I14" s="14">
        <f t="shared" si="1"/>
        <v>108.82541185547578</v>
      </c>
      <c r="J14" s="13">
        <f>$B14*Цены!F14</f>
        <v>1276.02</v>
      </c>
      <c r="K14" s="14">
        <f t="shared" si="2"/>
        <v>102.80286490013937</v>
      </c>
      <c r="L14" s="13">
        <f>$B14*Цены!G14</f>
        <v>1305.3599999999999</v>
      </c>
      <c r="M14" s="14">
        <f t="shared" si="3"/>
        <v>102.29933700098744</v>
      </c>
    </row>
    <row r="15" spans="1:13" ht="30" customHeight="1" x14ac:dyDescent="0.25">
      <c r="A15" s="4" t="s">
        <v>10</v>
      </c>
      <c r="B15" s="6">
        <v>1</v>
      </c>
      <c r="C15" s="13">
        <f>$B15*Цены!B15</f>
        <v>1313.65</v>
      </c>
      <c r="D15" s="13">
        <f>$B15*Цены!C15</f>
        <v>1506.72</v>
      </c>
      <c r="E15" s="14">
        <f>D15/C15*100</f>
        <v>114.69721767594108</v>
      </c>
      <c r="F15" s="13">
        <f>$B15*Цены!D15</f>
        <v>1781.06</v>
      </c>
      <c r="G15" s="14">
        <f t="shared" si="0"/>
        <v>118.20776255707761</v>
      </c>
      <c r="H15" s="13">
        <f>$B15*Цены!E15</f>
        <v>1928.85</v>
      </c>
      <c r="I15" s="14">
        <f t="shared" si="1"/>
        <v>108.29786756201362</v>
      </c>
      <c r="J15" s="13">
        <f>$B15*Цены!F15</f>
        <v>2032.52</v>
      </c>
      <c r="K15" s="14">
        <f t="shared" si="2"/>
        <v>105.37470513518419</v>
      </c>
      <c r="L15" s="13">
        <f>$B15*Цены!G15</f>
        <v>2035.49</v>
      </c>
      <c r="M15" s="14">
        <f t="shared" si="3"/>
        <v>100.14612402337984</v>
      </c>
    </row>
    <row r="16" spans="1:13" ht="30" customHeight="1" x14ac:dyDescent="0.25">
      <c r="A16" s="4" t="s">
        <v>12</v>
      </c>
      <c r="B16" s="6">
        <v>1</v>
      </c>
      <c r="C16" s="13">
        <f>$B16*Цены!B16</f>
        <v>853.61</v>
      </c>
      <c r="D16" s="13">
        <f>$B16*Цены!C16</f>
        <v>986.41</v>
      </c>
      <c r="E16" s="14">
        <f>D16/C16*100</f>
        <v>115.55745598106864</v>
      </c>
      <c r="F16" s="13">
        <f>$B16*Цены!D16</f>
        <v>1156.5</v>
      </c>
      <c r="G16" s="14">
        <f t="shared" si="0"/>
        <v>117.24333694913879</v>
      </c>
      <c r="H16" s="13">
        <f>$B16*Цены!E16</f>
        <v>1288.68</v>
      </c>
      <c r="I16" s="14">
        <f t="shared" si="1"/>
        <v>111.42931258106357</v>
      </c>
      <c r="J16" s="13">
        <f>$B16*Цены!F16</f>
        <v>1345.96</v>
      </c>
      <c r="K16" s="14">
        <f t="shared" si="2"/>
        <v>104.44485830462177</v>
      </c>
      <c r="L16" s="13">
        <f>$B16*Цены!G16</f>
        <v>1388.99</v>
      </c>
      <c r="M16" s="14">
        <f t="shared" si="3"/>
        <v>103.19697465006389</v>
      </c>
    </row>
    <row r="17" spans="1:13" x14ac:dyDescent="0.25">
      <c r="A17" s="4" t="s">
        <v>13</v>
      </c>
      <c r="B17" s="6">
        <v>1</v>
      </c>
      <c r="C17" s="13">
        <f>$B17*Цены!B17</f>
        <v>1181.03</v>
      </c>
      <c r="D17" s="13">
        <f>$B17*Цены!C17</f>
        <v>1384.25</v>
      </c>
      <c r="E17" s="14">
        <f>D17/C17*100</f>
        <v>117.20701421640433</v>
      </c>
      <c r="F17" s="13">
        <f>$B17*Цены!D17</f>
        <v>1569.36</v>
      </c>
      <c r="G17" s="14">
        <f t="shared" si="0"/>
        <v>113.37258443200288</v>
      </c>
      <c r="H17" s="13">
        <f>$B17*Цены!E17</f>
        <v>1777.22</v>
      </c>
      <c r="I17" s="14">
        <f t="shared" si="1"/>
        <v>113.24488963653974</v>
      </c>
      <c r="J17" s="13">
        <f>$B17*Цены!F17</f>
        <v>1895.72</v>
      </c>
      <c r="K17" s="14">
        <f t="shared" si="2"/>
        <v>106.66771699620756</v>
      </c>
      <c r="L17" s="13">
        <f>$B17*Цены!G17</f>
        <v>1981.61</v>
      </c>
      <c r="M17" s="14">
        <f t="shared" si="3"/>
        <v>104.53073238663937</v>
      </c>
    </row>
    <row r="18" spans="1:13" x14ac:dyDescent="0.25">
      <c r="A18" s="4" t="s">
        <v>16</v>
      </c>
      <c r="B18" s="6">
        <v>5</v>
      </c>
      <c r="C18" s="13">
        <f>$B18*Цены!B18</f>
        <v>45.35</v>
      </c>
      <c r="D18" s="13">
        <f>$B18*Цены!C18</f>
        <v>60.9</v>
      </c>
      <c r="E18" s="14">
        <f>D18/C18*100</f>
        <v>134.28886438809261</v>
      </c>
      <c r="F18" s="13">
        <f>$B18*Цены!D18</f>
        <v>73.75</v>
      </c>
      <c r="G18" s="14">
        <f t="shared" si="0"/>
        <v>121.10016420361249</v>
      </c>
      <c r="H18" s="13">
        <f>$B18*Цены!E18</f>
        <v>78.2</v>
      </c>
      <c r="I18" s="14">
        <f t="shared" si="1"/>
        <v>106.03389830508473</v>
      </c>
      <c r="J18" s="13">
        <f>$B18*Цены!F18</f>
        <v>83.149999999999991</v>
      </c>
      <c r="K18" s="14">
        <f t="shared" si="2"/>
        <v>106.32992327365727</v>
      </c>
      <c r="L18" s="13">
        <f>$B18*Цены!G18</f>
        <v>87.8</v>
      </c>
      <c r="M18" s="14">
        <f t="shared" si="3"/>
        <v>105.59230306674685</v>
      </c>
    </row>
    <row r="19" spans="1:13" x14ac:dyDescent="0.25">
      <c r="A19" s="4" t="s">
        <v>17</v>
      </c>
      <c r="B19" s="6">
        <v>5</v>
      </c>
      <c r="C19" s="13">
        <f>$B19*Цены!B19</f>
        <v>42</v>
      </c>
      <c r="D19" s="13">
        <f>$B19*Цены!C19</f>
        <v>52.95</v>
      </c>
      <c r="E19" s="14">
        <f>D19/C19*100</f>
        <v>126.07142857142857</v>
      </c>
      <c r="F19" s="13">
        <f>$B19*Цены!D19</f>
        <v>62.75</v>
      </c>
      <c r="G19" s="14">
        <f t="shared" si="0"/>
        <v>118.50802644003777</v>
      </c>
      <c r="H19" s="13">
        <f>$B19*Цены!E19</f>
        <v>68.650000000000006</v>
      </c>
      <c r="I19" s="14">
        <f t="shared" si="1"/>
        <v>109.40239043824702</v>
      </c>
      <c r="J19" s="13">
        <f>$B19*Цены!F19</f>
        <v>72</v>
      </c>
      <c r="K19" s="14">
        <f t="shared" si="2"/>
        <v>104.87982520029134</v>
      </c>
      <c r="L19" s="13">
        <f>$B19*Цены!G19</f>
        <v>74.099999999999994</v>
      </c>
      <c r="M19" s="14">
        <f t="shared" si="3"/>
        <v>102.91666666666666</v>
      </c>
    </row>
    <row r="20" spans="1:13" x14ac:dyDescent="0.25">
      <c r="A20" s="4" t="s">
        <v>18</v>
      </c>
      <c r="B20" s="6">
        <v>1</v>
      </c>
      <c r="C20" s="13">
        <f>$B20*Цены!B20</f>
        <v>78.67</v>
      </c>
      <c r="D20" s="13">
        <f>$B20*Цены!C20</f>
        <v>101.17</v>
      </c>
      <c r="E20" s="14">
        <f>D20/C20*100</f>
        <v>128.60048303038008</v>
      </c>
      <c r="F20" s="13">
        <f>$B20*Цены!D20</f>
        <v>124.45</v>
      </c>
      <c r="G20" s="14">
        <f t="shared" si="0"/>
        <v>123.01077394484533</v>
      </c>
      <c r="H20" s="13">
        <f>$B20*Цены!E20</f>
        <v>133.1</v>
      </c>
      <c r="I20" s="14">
        <f t="shared" si="1"/>
        <v>106.95058256327843</v>
      </c>
      <c r="J20" s="13">
        <f>$B20*Цены!F20</f>
        <v>136.16</v>
      </c>
      <c r="K20" s="14">
        <f t="shared" si="2"/>
        <v>102.29902329075884</v>
      </c>
      <c r="L20" s="13">
        <f>$B20*Цены!G20</f>
        <v>134.21</v>
      </c>
      <c r="M20" s="14">
        <f t="shared" si="3"/>
        <v>98.567861339600483</v>
      </c>
    </row>
    <row r="21" spans="1:13" x14ac:dyDescent="0.25">
      <c r="A21" s="4" t="s">
        <v>15</v>
      </c>
      <c r="B21" s="6">
        <v>1</v>
      </c>
      <c r="C21" s="13">
        <f>$B21*Цены!B21</f>
        <v>58.34</v>
      </c>
      <c r="D21" s="13">
        <f>$B21*Цены!C21</f>
        <v>63.84</v>
      </c>
      <c r="E21" s="14">
        <f>D21/C21*100</f>
        <v>109.42749400068563</v>
      </c>
      <c r="F21" s="13">
        <f>$B21*Цены!D21</f>
        <v>71.88</v>
      </c>
      <c r="G21" s="14">
        <f t="shared" si="0"/>
        <v>112.593984962406</v>
      </c>
      <c r="H21" s="13">
        <f>$B21*Цены!E21</f>
        <v>76.819999999999993</v>
      </c>
      <c r="I21" s="14">
        <f t="shared" si="1"/>
        <v>106.8725653867557</v>
      </c>
      <c r="J21" s="13">
        <f>$B21*Цены!F21</f>
        <v>76.069999999999993</v>
      </c>
      <c r="K21" s="14">
        <f t="shared" si="2"/>
        <v>99.023691746940898</v>
      </c>
      <c r="L21" s="13">
        <f>$B21*Цены!G21</f>
        <v>77.25</v>
      </c>
      <c r="M21" s="14">
        <f t="shared" si="3"/>
        <v>101.55120283948995</v>
      </c>
    </row>
    <row r="22" spans="1:13" ht="45" x14ac:dyDescent="0.25">
      <c r="A22" s="4" t="s">
        <v>19</v>
      </c>
      <c r="B22" s="6">
        <v>5</v>
      </c>
      <c r="C22" s="13">
        <f>$B22*Цены!B22</f>
        <v>1360.5</v>
      </c>
      <c r="D22" s="13">
        <f>$B22*Цены!C22</f>
        <v>1576.3999999999999</v>
      </c>
      <c r="E22" s="14">
        <f>D22/C22*100</f>
        <v>115.8691657478868</v>
      </c>
      <c r="F22" s="13">
        <f>$B22*Цены!D22</f>
        <v>1794.1499999999999</v>
      </c>
      <c r="G22" s="14">
        <f t="shared" si="0"/>
        <v>113.81311849784319</v>
      </c>
      <c r="H22" s="13">
        <f>$B22*Цены!E22</f>
        <v>1968.3500000000001</v>
      </c>
      <c r="I22" s="14">
        <f t="shared" si="1"/>
        <v>109.70933311038655</v>
      </c>
      <c r="J22" s="13">
        <f>$B22*Цены!F22</f>
        <v>2116.3000000000002</v>
      </c>
      <c r="K22" s="14">
        <f t="shared" si="2"/>
        <v>107.51644778621687</v>
      </c>
      <c r="L22" s="13">
        <f>$B22*Цены!G22</f>
        <v>2146.3999999999996</v>
      </c>
      <c r="M22" s="14">
        <f t="shared" si="3"/>
        <v>101.42229362566741</v>
      </c>
    </row>
    <row r="23" spans="1:13" x14ac:dyDescent="0.25">
      <c r="A23" s="4" t="s">
        <v>14</v>
      </c>
      <c r="B23" s="6">
        <v>4</v>
      </c>
      <c r="C23" s="13">
        <f>$B23*Цены!B23</f>
        <v>19.440000000000001</v>
      </c>
      <c r="D23" s="13">
        <f>$B23*Цены!C23</f>
        <v>21.48</v>
      </c>
      <c r="E23" s="14">
        <f>D23/C23*100</f>
        <v>110.49382716049382</v>
      </c>
      <c r="F23" s="13">
        <f>$B23*Цены!D23</f>
        <v>24.4</v>
      </c>
      <c r="G23" s="14">
        <f t="shared" si="0"/>
        <v>113.59404096834263</v>
      </c>
      <c r="H23" s="13">
        <f>$B23*Цены!E23</f>
        <v>25.96</v>
      </c>
      <c r="I23" s="14">
        <f t="shared" si="1"/>
        <v>106.39344262295083</v>
      </c>
      <c r="J23" s="13">
        <f>$B23*Цены!F23</f>
        <v>26.88</v>
      </c>
      <c r="K23" s="14">
        <f t="shared" si="2"/>
        <v>103.54391371340523</v>
      </c>
      <c r="L23" s="13">
        <f>$B23*Цены!G23</f>
        <v>27.48</v>
      </c>
      <c r="M23" s="14">
        <f t="shared" si="3"/>
        <v>102.23214285714286</v>
      </c>
    </row>
    <row r="24" spans="1:13" s="24" customFormat="1" x14ac:dyDescent="0.25">
      <c r="A24" s="20" t="s">
        <v>21</v>
      </c>
      <c r="B24" s="21"/>
      <c r="C24" s="22">
        <f t="shared" ref="C24:L24" si="4">C17+C18+C19+C20+C21+C22+C23</f>
        <v>2785.33</v>
      </c>
      <c r="D24" s="22">
        <f t="shared" si="4"/>
        <v>3260.9900000000002</v>
      </c>
      <c r="E24" s="23">
        <f>D24/C24*100</f>
        <v>117.07733015477521</v>
      </c>
      <c r="F24" s="22">
        <f t="shared" si="4"/>
        <v>3720.7400000000002</v>
      </c>
      <c r="G24" s="23">
        <f t="shared" si="0"/>
        <v>114.09847929616465</v>
      </c>
      <c r="H24" s="22">
        <f t="shared" si="4"/>
        <v>4128.3</v>
      </c>
      <c r="I24" s="23">
        <f t="shared" si="1"/>
        <v>110.95373500970236</v>
      </c>
      <c r="J24" s="22">
        <f t="shared" si="4"/>
        <v>4406.28</v>
      </c>
      <c r="K24" s="23">
        <f t="shared" si="2"/>
        <v>106.73352227309061</v>
      </c>
      <c r="L24" s="22">
        <f t="shared" si="4"/>
        <v>4528.8499999999985</v>
      </c>
      <c r="M24" s="23">
        <f t="shared" si="3"/>
        <v>102.78171155714115</v>
      </c>
    </row>
    <row r="25" spans="1:13" s="24" customFormat="1" ht="21" customHeight="1" x14ac:dyDescent="0.25">
      <c r="A25" s="20" t="s">
        <v>22</v>
      </c>
      <c r="B25" s="21"/>
      <c r="C25" s="22">
        <f t="shared" ref="C25:L25" si="5">C4+C5+C9+C10+C11+C13+C14+C15+C16</f>
        <v>9328.93</v>
      </c>
      <c r="D25" s="22">
        <f t="shared" si="5"/>
        <v>10679.42</v>
      </c>
      <c r="E25" s="23">
        <f>D25/C25*100</f>
        <v>114.47636545670296</v>
      </c>
      <c r="F25" s="22">
        <f t="shared" si="5"/>
        <v>12052.69</v>
      </c>
      <c r="G25" s="23">
        <f t="shared" si="0"/>
        <v>112.85903167025926</v>
      </c>
      <c r="H25" s="22">
        <f t="shared" si="5"/>
        <v>13100.29</v>
      </c>
      <c r="I25" s="23">
        <f t="shared" si="1"/>
        <v>108.69183559852613</v>
      </c>
      <c r="J25" s="22">
        <f t="shared" si="5"/>
        <v>13513.48</v>
      </c>
      <c r="K25" s="23">
        <f t="shared" si="2"/>
        <v>103.1540523148724</v>
      </c>
      <c r="L25" s="22">
        <f t="shared" si="5"/>
        <v>13972.14</v>
      </c>
      <c r="M25" s="23">
        <f t="shared" si="3"/>
        <v>103.3940924173492</v>
      </c>
    </row>
    <row r="26" spans="1:13" s="24" customFormat="1" ht="24.75" customHeight="1" x14ac:dyDescent="0.25">
      <c r="A26" s="20" t="s">
        <v>23</v>
      </c>
      <c r="C26" s="25">
        <f t="shared" ref="C26:L26" si="6">C6+C7+C8+C9+C10+C11+C12+C13+C14+C15+C16</f>
        <v>13015.66</v>
      </c>
      <c r="D26" s="25">
        <f t="shared" si="6"/>
        <v>14605.93</v>
      </c>
      <c r="E26" s="23">
        <f>D26/C26*100</f>
        <v>112.21812800887547</v>
      </c>
      <c r="F26" s="25">
        <f t="shared" si="6"/>
        <v>16334.980000000001</v>
      </c>
      <c r="G26" s="23">
        <f t="shared" si="0"/>
        <v>111.83800004518713</v>
      </c>
      <c r="H26" s="25">
        <f t="shared" si="6"/>
        <v>17619.149999999998</v>
      </c>
      <c r="I26" s="23">
        <f t="shared" si="1"/>
        <v>107.86147274131952</v>
      </c>
      <c r="J26" s="25">
        <f t="shared" si="6"/>
        <v>18097.349999999999</v>
      </c>
      <c r="K26" s="23">
        <f t="shared" si="2"/>
        <v>102.71409233703102</v>
      </c>
      <c r="L26" s="25">
        <f t="shared" si="6"/>
        <v>18427.420000000002</v>
      </c>
      <c r="M26" s="23">
        <f t="shared" si="3"/>
        <v>101.8238581891824</v>
      </c>
    </row>
    <row r="27" spans="1:13" s="10" customFormat="1" ht="28.5" x14ac:dyDescent="0.25">
      <c r="A27" s="15" t="s">
        <v>29</v>
      </c>
      <c r="B27" s="16"/>
      <c r="C27" s="19">
        <f>C24+C25</f>
        <v>12114.26</v>
      </c>
      <c r="D27" s="19">
        <f>D24+D25</f>
        <v>13940.41</v>
      </c>
      <c r="E27" s="17">
        <f>D27/C27*100</f>
        <v>115.07438341260629</v>
      </c>
      <c r="F27" s="19">
        <f>F24+F25</f>
        <v>15773.43</v>
      </c>
      <c r="G27" s="17">
        <f t="shared" ref="G27:M28" si="7">F27/D27*100</f>
        <v>113.14896764155431</v>
      </c>
      <c r="H27" s="19">
        <f>H24+H25</f>
        <v>17228.59</v>
      </c>
      <c r="I27" s="17">
        <f t="shared" si="7"/>
        <v>109.22538724931736</v>
      </c>
      <c r="J27" s="19">
        <f>J24+J25</f>
        <v>17919.759999999998</v>
      </c>
      <c r="K27" s="17">
        <f t="shared" si="7"/>
        <v>104.01176184470116</v>
      </c>
      <c r="L27" s="19">
        <f>L24+L25</f>
        <v>18500.989999999998</v>
      </c>
      <c r="M27" s="17">
        <f t="shared" si="7"/>
        <v>103.24351442206816</v>
      </c>
    </row>
    <row r="28" spans="1:13" s="10" customFormat="1" ht="28.5" x14ac:dyDescent="0.25">
      <c r="A28" s="15" t="s">
        <v>30</v>
      </c>
      <c r="B28" s="16"/>
      <c r="C28" s="19">
        <f>C24+C26</f>
        <v>15800.99</v>
      </c>
      <c r="D28" s="19">
        <f>D24+D26</f>
        <v>17866.920000000002</v>
      </c>
      <c r="E28" s="17">
        <f>D28/C28*100</f>
        <v>113.07468709239106</v>
      </c>
      <c r="F28" s="19">
        <f>F24+F26</f>
        <v>20055.72</v>
      </c>
      <c r="G28" s="17">
        <f t="shared" si="7"/>
        <v>112.2505725665084</v>
      </c>
      <c r="H28" s="19">
        <f>H24+H26</f>
        <v>21747.449999999997</v>
      </c>
      <c r="I28" s="17">
        <f t="shared" si="7"/>
        <v>108.43514967301098</v>
      </c>
      <c r="J28" s="19">
        <f>J24+J26</f>
        <v>22503.629999999997</v>
      </c>
      <c r="K28" s="17">
        <f t="shared" si="7"/>
        <v>103.47709731485762</v>
      </c>
      <c r="L28" s="19">
        <f>L24+L26</f>
        <v>22956.27</v>
      </c>
      <c r="M28" s="17">
        <f t="shared" si="7"/>
        <v>102.01140882604274</v>
      </c>
    </row>
    <row r="37" spans="11:11" x14ac:dyDescent="0.25">
      <c r="K37" s="8" t="s">
        <v>24</v>
      </c>
    </row>
  </sheetData>
  <mergeCells count="3">
    <mergeCell ref="A1:L1"/>
    <mergeCell ref="A2:A3"/>
    <mergeCell ref="B2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Цены</vt:lpstr>
      <vt:lpstr>Стоимость</vt:lpstr>
    </vt:vector>
  </TitlesOfParts>
  <Company>Rosstat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Краснова Виктория Викторовна</dc:creator>
  <cp:lastModifiedBy>Шпалерская Анастасия Александровна</cp:lastModifiedBy>
  <dcterms:created xsi:type="dcterms:W3CDTF">2019-08-23T08:07:27Z</dcterms:created>
  <dcterms:modified xsi:type="dcterms:W3CDTF">2019-08-29T07:44:24Z</dcterms:modified>
</cp:coreProperties>
</file>