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690" windowWidth="24240" windowHeight="9990"/>
  </bookViews>
  <sheets>
    <sheet name="Таблица 15" sheetId="1" r:id="rId1"/>
  </sheets>
  <definedNames>
    <definedName name="_xlnm.Print_Titles" localSheetId="0">'Таблица 15'!$4:$6</definedName>
  </definedNames>
  <calcPr calcId="145621"/>
</workbook>
</file>

<file path=xl/calcChain.xml><?xml version="1.0" encoding="utf-8"?>
<calcChain xmlns="http://schemas.openxmlformats.org/spreadsheetml/2006/main">
  <c r="L81" i="1" l="1"/>
  <c r="K81" i="1"/>
  <c r="I81" i="1"/>
  <c r="L73" i="1"/>
  <c r="K73" i="1"/>
  <c r="I73" i="1"/>
  <c r="L63" i="1"/>
  <c r="K63" i="1"/>
  <c r="I63" i="1"/>
  <c r="L49" i="1"/>
  <c r="K49" i="1"/>
  <c r="I49" i="1"/>
  <c r="L44" i="1"/>
  <c r="K44" i="1"/>
  <c r="I44" i="1"/>
  <c r="L36" i="1"/>
  <c r="K36" i="1"/>
  <c r="I36" i="1"/>
  <c r="L21" i="1"/>
  <c r="K21" i="1"/>
  <c r="I21" i="1"/>
  <c r="L11" i="1"/>
  <c r="L10" i="1" s="1"/>
  <c r="K11" i="1"/>
  <c r="K10" i="1" s="1"/>
  <c r="J11" i="1"/>
  <c r="I11" i="1"/>
  <c r="I10" i="1" s="1"/>
</calcChain>
</file>

<file path=xl/sharedStrings.xml><?xml version="1.0" encoding="utf-8"?>
<sst xmlns="http://schemas.openxmlformats.org/spreadsheetml/2006/main" count="371" uniqueCount="190">
  <si>
    <t>Мероприятие 9.2.5. Обработка материалов Всероссийской переписи населения 2020 года</t>
  </si>
  <si>
    <t>X</t>
  </si>
  <si>
    <t>Остапенко Г. А., Начальник Управления информационных ресурсов и технологий, Федеральная служба государственной статистики</t>
  </si>
  <si>
    <t>Х</t>
  </si>
  <si>
    <t>9.2.5</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</si>
  <si>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</si>
  <si>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</si>
  <si>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9.7.1</t>
  </si>
  <si>
    <t>Мероприятие 9.7.1.  Управление проектом "Развитие системы государственной статистики - 2"</t>
  </si>
  <si>
    <t>Воробьева Н.В. (Федеральная служба государственной статистики), Начальник Управления организации статистического наблюдения и контроля</t>
  </si>
  <si>
    <t>Остапенко Г.А., Начальник Управления информационных ресурсов и технологий, Федеральная служба государственной статистики</t>
  </si>
  <si>
    <t xml:space="preserve"> Федеральная служба государственной статистики</t>
  </si>
  <si>
    <t>Бранов А.А., Начальник Управления делами, Федеральная служба государственной статистики</t>
  </si>
  <si>
    <t xml:space="preserve">Утверждены и размещены на официальном сайте единой информационной системы в сфере закупок (www.zakupki.gov.ru) конкурсные документации на выполнение работ по:
-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(извещение от 26.02.2020 № 0173100011920000004) (https://zakupki.gov.ru/epz/order/notice/ok504/view/common-info.html?regNumber=0173100011920000004); 
- разработке учебных курсов для проведения обучения всех категорий переписных работников Всероссийской переписи населения 2020 года (извещение от 28.02.2020 № 0173100011920000006) (https://zakupki.gov.ru/epz/order/notice/ok504/view/common-info.html?regNumber=0173100011920000006).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t>
  </si>
  <si>
    <t xml:space="preserve">Приказом Росстата утверждена методика расчета тиражей немашиночитаемых документов для проведения Всероссийской переписи населения 2020 года, согласно пункту 1.3.12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03.02.2020 № 9-у). 
Заключен государственный контракт от 25.03.2020 года №19-ВПН-2020/МультиТехнологии на оказание услуг по размещению информационных телевизионных роликов по Всероссийской переписи населения 2020 года.
</t>
  </si>
  <si>
    <t>В территориальных органах Росстата заключены гражданско-правовые договора с временным персоналом  на выполнение работ,  связанных с подготовкой к Всероссийской переписи населения 2020 года.</t>
  </si>
  <si>
    <t xml:space="preserve">Утверждены приказами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Размещены на официальном сайте единой информационной системы в сфере закупок – zakupki.gov.ru конкурсные документации на:
-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 0173100011920000015);
- выполнение работ по апробации методологии и организации проведениясельскохозяйственной микропереписи  2021 года (№ 0173100011920000024);
- оказание услуг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0173100011920000023).
</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</si>
  <si>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</si>
  <si>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9.3.2</t>
  </si>
  <si>
    <t>Остапенко Г.А. (Федеральная служба государственной статистики), Начальник Управления информационных ресурсов и технологий</t>
  </si>
  <si>
    <t>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для организации подготовки сельскохозяйственной микропереписи, этап 2020 года.</t>
  </si>
  <si>
    <t xml:space="preserve">Приказами Росстата утверждены:
- Анкета выборочного наблюдения участия населения в непрерывном образовании (от 10.02.2020 
№ 52);
- Календарный план подготовки, проведения и обработки итогов выборочного наблюдения  участия населения в непрерывном образовании на 2020 год (от 28.02.2020 № 97);
-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(от 27.02.2020 № 86);
- Календарный план подготовки, проведения и  обработки итогов Комплексного наблюдения условий жизни населения на 2020-2021 годы (от 13.02.2020  № 63);
- изменения в Календарный план подготовки, проведения и обработки итогов Комплексного наблюдения условий жизни населения на 2020-2021 годы (от 31.03.2020 № 175);
В январе –марте  2020 г. :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продолжается оказание методологической поддержки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продолжались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проводится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2019 года для размещения в открытом доступе;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продолжались работы по анализу и корректировке обобщенного информационного  фонда выборочного наблюдения использования суточного фонда времени населением;
- продолжались работы по подготовке наблюдения условий жизни  граждан старшего поколения  с учетом дополнительной целевой выборки  10 тыс. домохозяйств.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(извещение от 31.03.2020 № 0173100011920000021).
Ведутся работы по разработке технического задания на "Выполнение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</si>
  <si>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марте 2020 г.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t>
  </si>
  <si>
    <t xml:space="preserve">В январе-феврале 2020 г. проводился анализ  сформированного обобщенного информационного  фонда выборочного наблюдения использования суточного фонда времени населением.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марте 2020 г. продолжались работы по анализу и корректировке  обобщенного информационного  фонда выборочного наблюдения использования суточного фонда времени населением.
</t>
  </si>
  <si>
    <t xml:space="preserve">В январе – марте 2020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сайте Росстата 05.02.2020 (https://gks.ru/labor_market_employment_salaries).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</si>
  <si>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хоязйств граждан (от 04.12.2019 № 740 с изменениями).
В январе - марте 2020 г. проведены: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В марте 2020 г. территориальные органы Росстата завершили формирование выборочной совокупности ЛПХ на  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</si>
  <si>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Завершено выполнение 3-ей фазы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Завершено выполнение 2-ой фазы контракта ST2/1/B.14.4 («Развитие системы подготовки электронных экономических описаний ИВС Росстата»): Развитие системы, Предварительные испытания.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подностью завершены и приняты Заказчиком, Акт №2 от 27.01.2020).
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подностью завершены и приняты Заказчиком, Акт №4 от 30.01.2020).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</si>
  <si>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Завершено выполнение 3-ей фазы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Завершено выполнение 2-ой фазы контракта ST2/1/B.14.4 («Развитие системы подготовки электронных экономических описаний ИВС Росстата»): Развитие системы, Предварительные испытания.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t>
  </si>
  <si>
    <t>Государственная программа 15. Экономическое развитие и инновационная экономика.</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</si>
  <si>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</si>
  <si>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</si>
  <si>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</si>
  <si>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</si>
  <si>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</si>
  <si>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</si>
  <si>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</si>
  <si>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</si>
  <si>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</si>
  <si>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9.1.2</t>
  </si>
  <si>
    <t>Мероприятие 9.1.2 Организация работы по сбору, обработке и распространению официальной статистической информации</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</si>
  <si>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</si>
  <si>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9.1.2.2</t>
  </si>
  <si>
    <t>Контрольное событие 9.1.2.2 Подготовлен отчет о результатах выполнения Плана научно-исследовательских работ Росстата на 2020 год</t>
  </si>
  <si>
    <t>17.02.2020</t>
  </si>
  <si>
    <t>13.02.2020</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</si>
  <si>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</si>
  <si>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</si>
  <si>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</si>
  <si>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</si>
  <si>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</si>
  <si>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</si>
  <si>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проведению и формированию итогов Всероссийской переписи населения 2020 года</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</si>
  <si>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</si>
  <si>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</si>
  <si>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9.3</t>
  </si>
  <si>
    <t>Основное мероприятие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</si>
  <si>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</si>
  <si>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</si>
  <si>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</si>
  <si>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</si>
  <si>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</si>
  <si>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9.4.3</t>
  </si>
  <si>
    <t>Мероприятие 9.4.3 Организационные мероприятия по подготовке и поведению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</si>
  <si>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</si>
  <si>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</si>
  <si>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9.4.7</t>
  </si>
  <si>
    <t>Мероприятие 9.4.7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</si>
  <si>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Бурдаков М.В., Начальник Управления информационных ресурсов и технологий, Федеральная служба государственной статистики</t>
  </si>
  <si>
    <t>9.4.8</t>
  </si>
  <si>
    <t>Мероприятие 9.4.8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</si>
  <si>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</si>
  <si>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</si>
  <si>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</si>
  <si>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</si>
  <si>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</si>
  <si>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</si>
  <si>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</si>
  <si>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</si>
  <si>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</si>
  <si>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</si>
  <si>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9.5.4.2</t>
  </si>
  <si>
    <t>Контрольное событие 9.5.4.2 Утвержден приказ Росстата о Календарном плане подготовки, проведения  и обработки Комплексного наблюдения условий жизни населения на 2020 год</t>
  </si>
  <si>
    <t>26.02.2020</t>
  </si>
  <si>
    <t>9.5.5</t>
  </si>
  <si>
    <t>Мероприятие 9.5.5 Организация и проведение выборочного наблюдения использования суточного фонда времени населением</t>
  </si>
  <si>
    <t>30.04.2020</t>
  </si>
  <si>
    <t>9.5.7</t>
  </si>
  <si>
    <t>Мероприятие 9.5.7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</si>
  <si>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</si>
  <si>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</si>
  <si>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9.5.7.1</t>
  </si>
  <si>
    <t>Контрольное событие 9.5.7.1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</si>
  <si>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30.03.2020</t>
  </si>
  <si>
    <t>28.02.2020</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</si>
  <si>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</si>
  <si>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</si>
  <si>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</si>
  <si>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</si>
  <si>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</si>
  <si>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</si>
  <si>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9.5.10.2</t>
  </si>
  <si>
    <t>Контрольное событие 9.5.10.2 Опубликованы статистические данные, характеризующие уровень занятости женщин, имеющих детей</t>
  </si>
  <si>
    <t>включено в план реализации государственной программы; включено в ведомственный план</t>
  </si>
  <si>
    <t>31.03.2020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</si>
  <si>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</si>
  <si>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</si>
  <si>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</si>
  <si>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</si>
  <si>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</si>
  <si>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9.6.1.2</t>
  </si>
  <si>
    <t>Контрольное событие 9.6.1.2  Опубликованы итоги выборочных обследований рабочей силы</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</si>
  <si>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</si>
  <si>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</si>
  <si>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9.6.2.2</t>
  </si>
  <si>
    <t>Контрольное событие 9.6.2.2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</si>
  <si>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</si>
  <si>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</si>
  <si>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</si>
  <si>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</si>
  <si>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</si>
  <si>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</si>
  <si>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</si>
  <si>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9.7.2</t>
  </si>
  <si>
    <t>Мероприятие 9.7.2 Модернизация методологии экономической статистики</t>
  </si>
  <si>
    <t>Зарубина Е.В., Начальник Управления национальных счетов , Федеральная служба государственной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</si>
  <si>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</si>
  <si>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</si>
  <si>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</si>
  <si>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</si>
  <si>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</si>
  <si>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</si>
  <si>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</si>
  <si>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</si>
  <si>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</si>
  <si>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</si>
  <si>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</si>
  <si>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 квартал 2020 г.</t>
    </r>
  </si>
  <si>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</si>
  <si>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</si>
  <si>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</si>
  <si>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</si>
  <si>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</si>
  <si>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</si>
  <si>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</si>
  <si>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</si>
  <si>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</si>
  <si>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</si>
  <si>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</si>
  <si>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</si>
  <si>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</si>
  <si>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</si>
  <si>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</si>
  <si>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</si>
  <si>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</si>
  <si>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</si>
  <si>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</si>
  <si>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</si>
  <si>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</si>
  <si>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</si>
  <si>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</si>
  <si>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</si>
  <si>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</si>
  <si>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</si>
  <si>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259 работ. </t>
    </r>
    <r>
      <rPr>
        <sz val="14"/>
        <color rgb="FF000000"/>
        <rFont val="Times New Roman"/>
        <family val="1"/>
        <charset val="204"/>
      </rPr>
      <t xml:space="preserve">
</t>
    </r>
  </si>
  <si>
    <r>
      <t>Мероприятие 9.2.1:</t>
    </r>
    <r>
      <rPr>
        <sz val="14"/>
        <color rgb="FF000000"/>
        <rFont val="Times New Roman"/>
        <family val="1"/>
        <charset val="204"/>
      </rPr>
      <t xml:space="preserve">Контрольное событие 9.2.1.3
Минэкономразвития России письмом от 26.12.2018 №38555-СШ/Д03и в Правительство Российской Федерации представлен доклад о ходе подготовки проекта постановления Правительства Российской Федерации «Об организации Всероссийской переписи населения 2020 года».В рамках согласования проекта постановления Правительства Российской Федерации «Об организации Всероссийской переписи населения 2020 года» (далее – проект постановления) разногласия с МВД России и Минфином России не были урегулированы (письмо МВД России от 26.12.2018 № 1/14859, письма Минфина России от 29.12.0218 № 14-08-07/96659 и от 31.01.2019 №14-08-07/6416).Росстатом в Минэкономразвития России были направлены доработанный проект постановления, таблица разногласий, дополнительные и обосновывающие материалы к нему (письма от 22.02.2019 № ГО-08-1/171-ПМ, от 22.03.2019 № КЛ-17-1/284-ПМ, от 03.04.2019 № ПМ-17-1/319-ПМ, от 05.06.2019 № ПМ-17-1/554-ПМ).Проведено 18.06.2019 заседание Комиссии Правительства Российской Федерации по проведению Всероссийской переписи населения 2020 года. По поручению Комиссии Правительства Российской Федерации по проведению Всероссийской переписи населения 2020 года (Протокол от 18.06.2019 № 1) Росстат письмом от 24.07.2019 № ПМ-17-1/756-ПМ направил в Минэкономразвития России доработанный проект постановления.В соответствии с поручением Аппарата Правительства Российской Федерации от 25.09.2019 № П13-53703 направлена позиция Росстата по замечаниям Государственной корпорации по космической деятельности "Роскосмос" на проект   постановления Правительства Российской Федерации «Об организации Всероссийской переписи населения 2020 года»  (письмо Росстата от 27.09.2019 № КЛ-08-2/329-ПП).
</t>
    </r>
  </si>
  <si>
    <r>
      <t>Мероприятие 9.2.3:</t>
    </r>
    <r>
      <rPr>
        <sz val="14"/>
        <color rgb="FF000000"/>
        <rFont val="Times New Roman"/>
        <family val="1"/>
        <charset val="204"/>
      </rPr>
      <t xml:space="preserve">Контрольное событие 9.2.3.1: В соответствии с календарным планом (Приложение №1 к  Государственному контракту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срок окончания выполнения работ Исполнителем 02.12.2019 г. Заказчик в течении 10 рабочих дней в соответствии с пунктом 5.6 Контракта обязан направить Исполнителю подписанный Акт сдачи-приемки выполненных работ и оказанных услуг за этап или мотивированный отказ от приемки Работ.
</t>
    </r>
  </si>
  <si>
    <r>
      <t>Мероприятие 9.3.1:</t>
    </r>
    <r>
      <rPr>
        <sz val="14"/>
        <color rgb="FF000000"/>
        <rFont val="Times New Roman"/>
        <family val="1"/>
        <charset val="204"/>
      </rPr>
      <t xml:space="preserve">Контрольное событие 9.3.1.2: во исполнение пункта 2 статьи 5 Федерального закона от 21.07.2005№ 108-ФЗ и в соответствии с поручением Правительства Российской Федерации от 28.02.2015 № АД-П11-1244 Росстат разработал и представил в Министерство экономического развития Российской Федерации письмом от 04.04.19 № ПМ-12-4/325-ПМ проект постановления Правительства Российской Федерации «Об организации сельскохозяйственной микропереписи 2021 года» (далее – Проект).Минэкономразвития России направил разработанный совместно с Росстатом Проект на согласование в федеральные органы исполнительной власти (письмо от 18.09.2019 № 31411-СШ/Д09и).Росреестр и Минфин России в сентябре-октябре 2019 года представили замечания и предложения к Проекту.Минкомсвязь России в декабре 2019 года также проинформировало Минэкономразвития России о необходимости доработки проекта в части вопросов обоснования отдельных мероприятий по информатизации.В настоящее время Минэкономразвития России совместно с Росстатом осуществляет доработку Проекта с учетом представленных замечаний.
</t>
    </r>
  </si>
  <si>
    <r>
      <t>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этап 2020 года.</t>
    </r>
    <r>
      <rPr>
        <sz val="14"/>
        <color rgb="FF000000"/>
        <rFont val="Times New Roman"/>
        <family val="1"/>
        <charset val="204"/>
      </rPr>
      <t xml:space="preserve">
</t>
    </r>
  </si>
  <si>
    <r>
      <t>Подготовлены материалы к проведению обучающего семинара по теме: «Качество структурного обследования предприятий как информационной основы разработки таблиц "затраты-выпуск"», срок проведения, которого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821).Доведены средства до территориальных органов Росстата на оплату командировочных расходов.</t>
    </r>
    <r>
      <rPr>
        <sz val="14"/>
        <color rgb="FF000000"/>
        <rFont val="Times New Roman"/>
        <family val="1"/>
        <charset val="204"/>
      </rPr>
      <t xml:space="preserve">
</t>
    </r>
  </si>
  <si>
    <r>
      <t>Проводится подготовка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t>
    </r>
    <r>
      <rPr>
        <sz val="14"/>
        <color rgb="FF000000"/>
        <rFont val="Times New Roman"/>
        <family val="1"/>
        <charset val="204"/>
      </rPr>
      <t xml:space="preserve">
</t>
    </r>
  </si>
  <si>
    <r>
      <t>Согласована и утверждена документация на проведение открытых конкурсов в электронной форме на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r>
    <r>
      <rPr>
        <sz val="14"/>
        <color rgb="FF000000"/>
        <rFont val="Times New Roman"/>
        <family val="1"/>
        <charset val="204"/>
      </rPr>
      <t xml:space="preserve">
</t>
    </r>
  </si>
  <si>
    <r>
      <t xml:space="preserve">В феврале 2020 г. приказом Росстата от 13.02.2020 г. № 63 утвержден Календарный план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проводится работа по актуализации программы комплексного наблюдения условий жизни населения.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марте 2020 г.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t>
    </r>
    <r>
      <rPr>
        <sz val="14"/>
        <color rgb="FF000000"/>
        <rFont val="Times New Roman"/>
        <family val="1"/>
        <charset val="204"/>
      </rPr>
      <t xml:space="preserve">
</t>
    </r>
  </si>
  <si>
    <r>
      <t xml:space="preserve">Приказами Росстата утверждены:
- Анкета выборочного наблюдения участия населения в непрерывном образовании (от 10.02.2020 
№ 52); 
- Календарный план подготовки, проведения и обработки итогов выборочного наблюдения  участия населения в непрерывном образовании на 2020 год (от 28.02.2020 № 97);
-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(от 27.02.2020 № 86).
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получением итогов выборочного наблюдения участия населения в непрерывном образовании (ПК ИНО) информационно-вычислительной системы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t>
    </r>
    <r>
      <rPr>
        <sz val="14"/>
        <color rgb="FF000000"/>
        <rFont val="Times New Roman"/>
        <family val="1"/>
        <charset val="204"/>
      </rPr>
      <t xml:space="preserve">
</t>
    </r>
  </si>
  <si>
    <r>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Интернет-портале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r>
    <r>
      <rPr>
        <sz val="14"/>
        <color rgb="FF000000"/>
        <rFont val="Times New Roman"/>
        <family val="1"/>
        <charset val="204"/>
      </rPr>
      <t xml:space="preserve">
</t>
    </r>
  </si>
  <si>
    <r>
      <t xml:space="preserve">В январе - феврале 2020 г.  проводились работы по подготовке наблюдения условий жизни  граждан старшего поколения с учетом дополнительной целевой выборки 10 тыс. домохозяйств.
В марте 2020 г. продолжались работы по подготовке наблюдения условий жизни граждан старшего поколения  с учетом дополнительной целевой выборки  10 тыс. домохозяйств.
</t>
    </r>
    <r>
      <rPr>
        <sz val="14"/>
        <color rgb="FF000000"/>
        <rFont val="Times New Roman"/>
        <family val="1"/>
        <charset val="204"/>
      </rPr>
      <t xml:space="preserve">
</t>
    </r>
  </si>
  <si>
    <r>
      <t xml:space="preserve">В январе - марте 2020 г.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(https://gks.ru/compendium/document/13265); за февраль 2020 года –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Ведутся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(извещение от 27.03.2020 № 0173100011920000016);
-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(извещение от 31.03.2020 № 0173100011920000020). 
</t>
    </r>
    <r>
      <rPr>
        <sz val="14"/>
        <color rgb="FF000000"/>
        <rFont val="Times New Roman"/>
        <family val="1"/>
        <charset val="204"/>
      </rPr>
      <t xml:space="preserve">
</t>
    </r>
  </si>
  <si>
    <r>
      <t>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№2 от 27.01.2020).</t>
    </r>
    <r>
      <rPr>
        <sz val="14"/>
        <color rgb="FF000000"/>
        <rFont val="Times New Roman"/>
        <family val="1"/>
        <charset val="204"/>
      </rPr>
      <t xml:space="preserve">
</t>
    </r>
  </si>
  <si>
    <r>
      <t>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t>
    </r>
    <r>
      <rPr>
        <sz val="14"/>
        <color rgb="FF000000"/>
        <rFont val="Times New Roman"/>
        <family val="1"/>
        <charset val="204"/>
      </rPr>
      <t xml:space="preserve">
</t>
    </r>
  </si>
  <si>
    <r>
      <t xml:space="preserve">Проводилась работа по подготовке и согласованию плана учебных мероприятий для сотрудников Росстата на 2020 г.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t>
    </r>
    <r>
      <rPr>
        <sz val="14"/>
        <color rgb="FF000000"/>
        <rFont val="Times New Roman"/>
        <family val="1"/>
        <charset val="204"/>
      </rPr>
      <t xml:space="preserve">
</t>
    </r>
  </si>
  <si>
    <r>
      <t>Мероприятие 9.Р3.1:</t>
    </r>
    <r>
      <rPr>
        <sz val="14"/>
        <color rgb="FF000000"/>
        <rFont val="Times New Roman"/>
        <family val="1"/>
        <charset val="204"/>
      </rPr>
      <t xml:space="preserve">Контрольное событие 9.Р3.1.4
Приказ Росстата «Об утверждении Основных методологических и организационных положений выборочного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2019 году» утвержден позднее запланированного срока (24.07.2019), что было связано с необходимостью проведения дополнительных согласовательных процедур в части вопроса возмещения средств лицам, привлекаемым к проведению наблюдения.
</t>
    </r>
  </si>
  <si>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на:
-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30.12.2019 № 0173100011919000139); 
- оказание услуг по системному сопровождению системы электронного документооборота информационно-вычислительной системы Росстата (ИВС Росстата) (извещение  от 27.02.2020 № 0173100011920000005);
-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30.03.2020 № 0173100011920000018).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</si>
  <si>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r>
      <t>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в 2020 году за счет средств текущего финансирования НИОКР предусмотрено к выполнению научными организациями на контрактной основе 7 научно-исследовательских работ.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За 3 месяца 2020 года утверждены и размещены на официальном сайте единой информационной системы в сфере закупок 2 конкурсные документации на выполнение научно-исследовательских работ по:
 -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(извещение от 30.03.2020 № 0173100011920000019);
-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t>
    </r>
    <r>
      <rPr>
        <sz val="14"/>
        <color rgb="FF000000"/>
        <rFont val="Times New Roman"/>
        <family val="1"/>
        <charset val="204"/>
      </rPr>
      <t xml:space="preserve">
</t>
    </r>
  </si>
  <si>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в 2020 году (от 03.03.2020 № 102);
Основные методологические и организационные положения Выборочного федерального статистического наблюдения состояния здоровья населения (27.03.2020 № 164).
Разработаны и утверждены заместителем руководителя Росстата Смеловым П.А. технические задания на выполнение научно 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Утверждены и размещены на официальном сайте единой информационной системы в сфере закупок (www.zakupki.gov.ru) конкурсные документации на выполнение работ по:
-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(извещение о проведении открытого конкурса от 12.02.2020 № 0173100011920000003);
- развитию и сопровождению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обработке материалов и получению итогов выборочного федерального статистического наблюдения состояния здоровья населения, этап 2020 года (извещение от 23.03.2020 №0173100011920000007).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</si>
  <si>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в 2020 году (от 03.03.2020 № 102);
Основные методологические и организационные положения Выборочного федерального статистического наблюдения состояния здоровья населения (27.03.2020 № 164).
Разработаны и утверждены заместителем руководителя Росстата Смеловым П.А. технические задания на выполнение научно 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Утверждены и размещены на официальном сайте единой информационной системы в сфере закупок (www.zakupki.gov.ru) конкурсные документации на выполнение работ по:
-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(извещение о проведении открытого конкурса от 12.02.2020 № 0173100011920000003);
- развитию и сопровождению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обработке материалов и получению итогов выборочного федерального статистического наблюдения состояния здоровья населения, этап 2020 года (извещение от 23.03.2020 №0173100011920000007).
</t>
  </si>
  <si>
    <t xml:space="preserve">Приказом Росстата утверждена методика расчета тиражей немашиночитаемых документов для проведения Всероссийской переписи населения 2020 года, согласно пункту 1.3.12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03.02.2020 № 9-у).
Утверждены и размещены на официальном сайте единой информационной системы в сфере закупок (www.zakupki.gov.ru) конкурсные документации на выполнение работ по:
-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(извещение от 26.02.2020 № 0173100011920000004) (https://zakupki.gov.ru/epz/order/notice/ok504/view/common-info.html?regNumber=0173100011920000004); 
- разработке учебных курсов для проведения обучения всех категорий переписных работников Всероссийской переписи населения 2020 года (извещение от 28.02.2020 № 0173100011920000006) (https://zakupki.gov.ru/epz/order/notice/ok504/view/common-info.html?regNumber=0173100011920000006).
Заключен государственный контракт от 25.03.2020 года № 19-ВПН-2020/МультиТехнологии на оказание услуг по размещению информационных телевизионных роликов по Всероссийской переписи населения 2020 года.                                                                                                                   На основании распоряжения Праавительства РФ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07.02.2020 №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 (вторая очередь),  выделенных Росстату распоряжением Правительства Российской Федерации от 22 февраля 2020 г. № 410-р  из резервного фонда Правительства РФ.
Ведутся работы по подготовке технических заданий и аукционной документации на поставку моноблоков, серверного оборудования, средств защиты информации и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на выполнение работ,  связанных с подготовкой к Всероссийской переписи населения 2020 года.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</si>
  <si>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259 работ. 
Утверждены 4 акта Правительства Российской Федерации по внесению изменений в Федеральный план статистических работ.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в 2020 году за счет средств текущего финансирования НИОКР предусмотрено к выполнению научными организациями на контрактной основе 7 научно-исследовательских работ. 
В соответствии с заключенными государственными контрактами осуществляются работы по сопровождению информационно-вычислительной системы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В соответствии с Государственным контрактом от 08.07.2019 № 43-НР-2019-2020/КО ИНВЕСТ-1 выполняется научно-исследовательская работа по разработке рекомендаций по стоимостной оценке строительных объектов для  международных сопоставлений ВВП (этап 2020 г.).
Утверждены и размещены на официальном сайте единой информационной системы в сфере закупок (www.zakupki.gov.ru) конкурсные документации:
-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30.12.2019 №0173100011919000139); 
- на оказание услуг по системному сопровождению системы электронного документооборота информационно-вычислительной системы Росстата (ИВС Росстата) (извещение  от 27.02.2020 №0173100011920000005);
-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
-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30.03.2020 №0173100011920000018);
- по разработке рекомендаций по построению нефинансовых счетов сектора домашних хозяйств (извещение № 0173100011920000012 от 26.03.2020); 
-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(извещение от 30.03.2020 № 0173100011920000019).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</si>
  <si>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На основании распоряжения Праавительства РФ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 (вторая очередь),  выделенных Росстату распоряжением Правительства
 Российской Федерации от 22 февраля 2020 г. № 410-р  из резервного фонда Правительства РФ.
Ведутся работы по подготовке технических заданий и аукционной документации на поставку моноблоков, серверного оборудования, средств защиты информации и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</si>
  <si>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В январе-феврале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продолжается оказание методологической поддержки ТОГСам по вопросам проведения наблюдения и заполнения вопросников на Портале ПК СДП;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В марте 2020 г.:
- продолжались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проводится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2019 года для размещения в открытом доступе.
</t>
  </si>
  <si>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хоязйств граждан (от 04.12.2019 № 740).
В январе - марте 2020 г. проводились: 
- выборочное обследование домашних хозяйств по вопросам занятости и безработицы (обследование рабочей силы). Итоги обследования за январь 2020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сайте Росстата 05.02.2020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Итоги выборочного обследования рабочей силы за 2019 год размещены в статистическом бюллетене «Обследование рабочей силы» 25.03.2020 (https://gks.ru/compendium/document/13265), за февраль 2020 года –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В марте 2020 г. территориальные органы Росстата завершили формирование выборочной совокупности ЛПХ на I полугодие 2020 г. 
Ведутся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(извещение от 27.03.2020 № 0173100011920000016);
-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(извещение от 31.03.2020 № 0173100011920000020).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</si>
  <si>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приказами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для организации подготовки сельскохозяйственной микропереписи, этап 2020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Размещены на официальном сайте единой информационной системы в сфере закупок – zakupki.gov.ru конкурсные документации на:
-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 0173100011920000015);
- выполнение работ по апробации методологии и организации проведениясельскохозяйственной микропереписи  2021 года (№ 0173100011920000024);
- оказание услуг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0173100011920000023).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</si>
</sst>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sz val="14"/>
      <name val="Times New Roman"/>
      <family val="1"/>
      <charset val="204"/>
    </font>
    <font>
      <b/>
      <sz val="14"/>
      <name val="Times New Roman"/>
      <family val="1"/>
      <charset val="204"/>
    </font>
    <font>
      <sz val="14"/>
      <color rgb="FF000000"/>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8">
    <xf numFmtId="0" fontId="0" fillId="0" borderId="0" xfId="0" applyNumberFormat="1" applyFont="1"/>
    <xf numFmtId="0" fontId="1" fillId="0" borderId="0" xfId="0" applyNumberFormat="1" applyFont="1" applyFill="1"/>
    <xf numFmtId="0" fontId="2" fillId="0" borderId="1" xfId="0" applyNumberFormat="1" applyFont="1" applyFill="1" applyBorder="1" applyAlignment="1">
      <alignment horizontal="center" vertical="top" wrapText="1"/>
    </xf>
    <xf numFmtId="0" fontId="2" fillId="0" borderId="0" xfId="0" applyNumberFormat="1" applyFont="1" applyFill="1"/>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4" fillId="0" borderId="1" xfId="0" applyNumberFormat="1" applyFont="1" applyFill="1" applyBorder="1" applyAlignment="1">
      <alignment horizontal="justify" vertical="top" wrapText="1"/>
    </xf>
    <xf numFmtId="49"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4" fontId="2" fillId="0" borderId="5"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4" fillId="0" borderId="5" xfId="0" applyNumberFormat="1" applyFont="1" applyFill="1" applyBorder="1" applyAlignment="1">
      <alignment horizontal="justify" vertical="top" wrapText="1"/>
    </xf>
    <xf numFmtId="0" fontId="4" fillId="0" borderId="6" xfId="0" applyNumberFormat="1" applyFont="1" applyFill="1" applyBorder="1" applyAlignment="1">
      <alignment horizontal="justify"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4" fillId="0" borderId="7" xfId="0" applyNumberFormat="1" applyFont="1" applyFill="1" applyBorder="1" applyAlignment="1">
      <alignment horizontal="justify" vertical="top" wrapText="1"/>
    </xf>
    <xf numFmtId="4" fontId="2" fillId="0" borderId="7"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1" fillId="0" borderId="5" xfId="0" applyNumberFormat="1" applyFont="1" applyFill="1" applyBorder="1" applyAlignment="1">
      <alignment horizontal="justify" vertical="top" wrapText="1"/>
    </xf>
    <xf numFmtId="0" fontId="2" fillId="0" borderId="7"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2" fillId="0" borderId="5" xfId="0" applyNumberFormat="1" applyFont="1" applyFill="1" applyBorder="1" applyAlignment="1">
      <alignment vertical="top" wrapText="1"/>
    </xf>
    <xf numFmtId="0" fontId="2" fillId="0" borderId="7" xfId="0" applyNumberFormat="1" applyFont="1" applyFill="1" applyBorder="1" applyAlignment="1">
      <alignment vertical="top" wrapText="1"/>
    </xf>
    <xf numFmtId="0" fontId="2" fillId="0" borderId="6" xfId="0" applyNumberFormat="1" applyFont="1" applyFill="1" applyBorder="1" applyAlignment="1">
      <alignment vertical="top" wrapText="1"/>
    </xf>
    <xf numFmtId="0" fontId="1" fillId="0" borderId="7" xfId="0" applyNumberFormat="1" applyFont="1" applyFill="1" applyBorder="1" applyAlignment="1">
      <alignment horizontal="justify" vertical="top" wrapText="1"/>
    </xf>
    <xf numFmtId="0" fontId="1" fillId="0" borderId="6" xfId="0" applyNumberFormat="1"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topLeftCell="A56" zoomScale="50" zoomScaleNormal="39" zoomScaleSheetLayoutView="50" workbookViewId="0">
      <selection activeCell="D36" sqref="D36:D37"/>
    </sheetView>
  </sheetViews>
  <sheetFormatPr defaultColWidth="25" defaultRowHeight="18.75" x14ac:dyDescent="0.3"/>
  <cols>
    <col min="1" max="1" width="6.85546875" style="1" customWidth="1"/>
    <col min="2" max="2" width="35.85546875" style="1" customWidth="1"/>
    <col min="3" max="3" width="12.140625" style="1" customWidth="1"/>
    <col min="4" max="4" width="21.7109375" style="1" customWidth="1"/>
    <col min="5" max="5" width="16.28515625" style="1" customWidth="1"/>
    <col min="6" max="6" width="18" style="1" customWidth="1"/>
    <col min="7" max="7" width="14.7109375" style="1" customWidth="1"/>
    <col min="8" max="8" width="110.5703125" style="1" customWidth="1"/>
    <col min="9" max="9" width="18.42578125" style="1" customWidth="1"/>
    <col min="10" max="10" width="19.140625" style="1" customWidth="1"/>
    <col min="11" max="11" width="16.85546875" style="1" customWidth="1"/>
    <col min="12" max="12" width="18.28515625" style="1" customWidth="1"/>
    <col min="13" max="13" width="25" style="1" customWidth="1"/>
    <col min="14" max="16384" width="25" style="1"/>
  </cols>
  <sheetData>
    <row r="1" spans="1:12" ht="26.45" customHeight="1" x14ac:dyDescent="0.3">
      <c r="A1" s="28" t="s">
        <v>135</v>
      </c>
      <c r="B1" s="28"/>
      <c r="C1" s="28"/>
      <c r="D1" s="28"/>
      <c r="E1" s="28"/>
      <c r="F1" s="28"/>
      <c r="G1" s="28"/>
      <c r="H1" s="28"/>
      <c r="I1" s="28"/>
      <c r="J1" s="28"/>
      <c r="K1" s="28"/>
      <c r="L1" s="28"/>
    </row>
    <row r="2" spans="1:12" ht="26.45" customHeight="1" x14ac:dyDescent="0.3">
      <c r="A2" s="24" t="s">
        <v>136</v>
      </c>
      <c r="B2" s="24"/>
      <c r="C2" s="24"/>
      <c r="D2" s="24"/>
      <c r="E2" s="24"/>
      <c r="F2" s="24"/>
      <c r="G2" s="24"/>
      <c r="H2" s="24"/>
      <c r="I2" s="24"/>
      <c r="J2" s="24"/>
      <c r="K2" s="24"/>
      <c r="L2" s="24"/>
    </row>
    <row r="3" spans="1:12" ht="26.45" customHeight="1" x14ac:dyDescent="0.3">
      <c r="A3" s="24" t="s">
        <v>137</v>
      </c>
      <c r="B3" s="24"/>
      <c r="C3" s="24"/>
      <c r="D3" s="24"/>
      <c r="E3" s="24"/>
      <c r="F3" s="24"/>
      <c r="G3" s="24"/>
      <c r="H3" s="24"/>
      <c r="I3" s="24"/>
      <c r="J3" s="24"/>
      <c r="K3" s="24"/>
      <c r="L3" s="24"/>
    </row>
    <row r="4" spans="1:12" ht="69.95" customHeight="1" x14ac:dyDescent="0.3">
      <c r="A4" s="32" t="s">
        <v>138</v>
      </c>
      <c r="B4" s="32" t="s">
        <v>139</v>
      </c>
      <c r="C4" s="32" t="s">
        <v>140</v>
      </c>
      <c r="D4" s="32" t="s">
        <v>141</v>
      </c>
      <c r="E4" s="32" t="s">
        <v>142</v>
      </c>
      <c r="F4" s="32" t="s">
        <v>143</v>
      </c>
      <c r="G4" s="32" t="s">
        <v>144</v>
      </c>
      <c r="H4" s="32" t="s">
        <v>145</v>
      </c>
      <c r="I4" s="32" t="s">
        <v>146</v>
      </c>
      <c r="J4" s="32"/>
      <c r="K4" s="32"/>
      <c r="L4" s="32" t="s">
        <v>147</v>
      </c>
    </row>
    <row r="5" spans="1:12" ht="144.75" customHeight="1" x14ac:dyDescent="0.3">
      <c r="A5" s="32"/>
      <c r="B5" s="32"/>
      <c r="C5" s="32"/>
      <c r="D5" s="32"/>
      <c r="E5" s="32"/>
      <c r="F5" s="32"/>
      <c r="G5" s="32"/>
      <c r="H5" s="32"/>
      <c r="I5" s="5" t="s">
        <v>148</v>
      </c>
      <c r="J5" s="5" t="s">
        <v>149</v>
      </c>
      <c r="K5" s="5" t="s">
        <v>150</v>
      </c>
      <c r="L5" s="32"/>
    </row>
    <row r="6" spans="1:12" ht="23.25" customHeight="1" x14ac:dyDescent="0.3">
      <c r="A6" s="5" t="s">
        <v>151</v>
      </c>
      <c r="B6" s="5" t="s">
        <v>152</v>
      </c>
      <c r="C6" s="5" t="s">
        <v>153</v>
      </c>
      <c r="D6" s="5" t="s">
        <v>154</v>
      </c>
      <c r="E6" s="5" t="s">
        <v>155</v>
      </c>
      <c r="F6" s="5" t="s">
        <v>156</v>
      </c>
      <c r="G6" s="5" t="s">
        <v>157</v>
      </c>
      <c r="H6" s="5" t="s">
        <v>158</v>
      </c>
      <c r="I6" s="5" t="s">
        <v>159</v>
      </c>
      <c r="J6" s="5" t="s">
        <v>160</v>
      </c>
      <c r="K6" s="5" t="s">
        <v>161</v>
      </c>
      <c r="L6" s="5" t="s">
        <v>162</v>
      </c>
    </row>
    <row r="7" spans="1:12" ht="21.95" customHeight="1" x14ac:dyDescent="0.3">
      <c r="A7" s="28" t="s">
        <v>28</v>
      </c>
      <c r="B7" s="28"/>
      <c r="C7" s="28"/>
      <c r="D7" s="28"/>
      <c r="E7" s="28"/>
      <c r="F7" s="28"/>
      <c r="G7" s="28"/>
      <c r="H7" s="28"/>
      <c r="I7" s="28"/>
      <c r="J7" s="28"/>
      <c r="K7" s="28"/>
      <c r="L7" s="28"/>
    </row>
    <row r="8" spans="1:12" ht="24.75" customHeight="1" x14ac:dyDescent="0.3">
      <c r="A8" s="2"/>
      <c r="B8" s="4" t="s">
        <v>1</v>
      </c>
      <c r="C8" s="2" t="s">
        <v>1</v>
      </c>
      <c r="D8" s="2" t="s">
        <v>3</v>
      </c>
      <c r="E8" s="2" t="s">
        <v>3</v>
      </c>
      <c r="F8" s="2" t="s">
        <v>3</v>
      </c>
      <c r="G8" s="2" t="s">
        <v>3</v>
      </c>
      <c r="H8" s="2" t="s">
        <v>3</v>
      </c>
      <c r="I8" s="6"/>
      <c r="J8" s="6"/>
      <c r="K8" s="6"/>
      <c r="L8" s="6"/>
    </row>
    <row r="9" spans="1:12" ht="21.95" customHeight="1" x14ac:dyDescent="0.3">
      <c r="A9" s="28" t="s">
        <v>29</v>
      </c>
      <c r="B9" s="28"/>
      <c r="C9" s="28"/>
      <c r="D9" s="28"/>
      <c r="E9" s="28"/>
      <c r="F9" s="28"/>
      <c r="G9" s="28"/>
      <c r="H9" s="28"/>
      <c r="I9" s="28"/>
      <c r="J9" s="28"/>
      <c r="K9" s="28"/>
      <c r="L9" s="28"/>
    </row>
    <row r="10" spans="1:12" ht="28.5" customHeight="1" x14ac:dyDescent="0.3">
      <c r="A10" s="2"/>
      <c r="B10" s="2" t="s">
        <v>1</v>
      </c>
      <c r="C10" s="2" t="s">
        <v>1</v>
      </c>
      <c r="D10" s="2" t="s">
        <v>3</v>
      </c>
      <c r="E10" s="2" t="s">
        <v>3</v>
      </c>
      <c r="F10" s="2" t="s">
        <v>3</v>
      </c>
      <c r="G10" s="2" t="s">
        <v>3</v>
      </c>
      <c r="H10" s="2" t="s">
        <v>3</v>
      </c>
      <c r="I10" s="6">
        <f>I11+I21+I36+I44+I49+I63+I73+I81</f>
        <v>44752569.899999991</v>
      </c>
      <c r="J10" s="6">
        <v>33633612.700000003</v>
      </c>
      <c r="K10" s="6">
        <f>K11+K21+K36+K44+K49+K63+K73+K81</f>
        <v>8363847.7999999998</v>
      </c>
      <c r="L10" s="6">
        <f>L11+L21+L36+L44+L49+L63+L73+L81</f>
        <v>11031931.850000003</v>
      </c>
    </row>
    <row r="11" spans="1:12" ht="409.5" customHeight="1" x14ac:dyDescent="0.3">
      <c r="A11" s="33" t="s">
        <v>30</v>
      </c>
      <c r="B11" s="14" t="s">
        <v>31</v>
      </c>
      <c r="C11" s="14" t="s">
        <v>1</v>
      </c>
      <c r="D11" s="14" t="s">
        <v>32</v>
      </c>
      <c r="E11" s="14" t="s">
        <v>33</v>
      </c>
      <c r="F11" s="14"/>
      <c r="G11" s="14" t="s">
        <v>3</v>
      </c>
      <c r="H11" s="25" t="s">
        <v>185</v>
      </c>
      <c r="I11" s="12">
        <f>I15+I16+I18</f>
        <v>15288544.1</v>
      </c>
      <c r="J11" s="12">
        <f>J15+J16+J18</f>
        <v>11822975.5</v>
      </c>
      <c r="K11" s="12">
        <f>K15+K16+K18</f>
        <v>2274002.6999999997</v>
      </c>
      <c r="L11" s="12">
        <f>L15+L16+L18</f>
        <v>1182753.8</v>
      </c>
    </row>
    <row r="12" spans="1:12" ht="389.25" customHeight="1" x14ac:dyDescent="0.3">
      <c r="A12" s="34"/>
      <c r="B12" s="26"/>
      <c r="C12" s="26"/>
      <c r="D12" s="26"/>
      <c r="E12" s="26"/>
      <c r="F12" s="26"/>
      <c r="G12" s="26"/>
      <c r="H12" s="36"/>
      <c r="I12" s="23"/>
      <c r="J12" s="23"/>
      <c r="K12" s="23"/>
      <c r="L12" s="23"/>
    </row>
    <row r="13" spans="1:12" ht="401.25" customHeight="1" x14ac:dyDescent="0.3">
      <c r="A13" s="34"/>
      <c r="B13" s="26"/>
      <c r="C13" s="26"/>
      <c r="D13" s="26"/>
      <c r="E13" s="26"/>
      <c r="F13" s="26"/>
      <c r="G13" s="26"/>
      <c r="H13" s="36"/>
      <c r="I13" s="23"/>
      <c r="J13" s="23"/>
      <c r="K13" s="23"/>
      <c r="L13" s="23"/>
    </row>
    <row r="14" spans="1:12" ht="177.75" customHeight="1" x14ac:dyDescent="0.3">
      <c r="A14" s="35"/>
      <c r="B14" s="15"/>
      <c r="C14" s="15"/>
      <c r="D14" s="15"/>
      <c r="E14" s="15"/>
      <c r="F14" s="15"/>
      <c r="G14" s="15"/>
      <c r="H14" s="37"/>
      <c r="I14" s="13"/>
      <c r="J14" s="13"/>
      <c r="K14" s="13"/>
      <c r="L14" s="13"/>
    </row>
    <row r="15" spans="1:12" ht="409.6" customHeight="1" x14ac:dyDescent="0.3">
      <c r="A15" s="2" t="s">
        <v>34</v>
      </c>
      <c r="B15" s="4" t="s">
        <v>35</v>
      </c>
      <c r="C15" s="2" t="s">
        <v>1</v>
      </c>
      <c r="D15" s="2" t="s">
        <v>36</v>
      </c>
      <c r="E15" s="2" t="s">
        <v>37</v>
      </c>
      <c r="F15" s="2"/>
      <c r="G15" s="2" t="s">
        <v>3</v>
      </c>
      <c r="H15" s="7" t="s">
        <v>163</v>
      </c>
      <c r="I15" s="6">
        <v>12910499.5</v>
      </c>
      <c r="J15" s="6">
        <v>10852988.5</v>
      </c>
      <c r="K15" s="6">
        <v>2239342.2999999998</v>
      </c>
      <c r="L15" s="6">
        <v>505365</v>
      </c>
    </row>
    <row r="16" spans="1:12" ht="409.6" customHeight="1" x14ac:dyDescent="0.3">
      <c r="A16" s="14" t="s">
        <v>38</v>
      </c>
      <c r="B16" s="20" t="s">
        <v>39</v>
      </c>
      <c r="C16" s="14" t="s">
        <v>1</v>
      </c>
      <c r="D16" s="14" t="s">
        <v>10</v>
      </c>
      <c r="E16" s="14" t="s">
        <v>37</v>
      </c>
      <c r="F16" s="14"/>
      <c r="G16" s="14" t="s">
        <v>3</v>
      </c>
      <c r="H16" s="18" t="s">
        <v>180</v>
      </c>
      <c r="I16" s="12">
        <v>2343806.1</v>
      </c>
      <c r="J16" s="12">
        <v>935748.5</v>
      </c>
      <c r="K16" s="12">
        <v>34660.400000000001</v>
      </c>
      <c r="L16" s="12">
        <v>676588.8</v>
      </c>
    </row>
    <row r="17" spans="1:12" ht="408.75" customHeight="1" x14ac:dyDescent="0.3">
      <c r="A17" s="15"/>
      <c r="B17" s="21"/>
      <c r="C17" s="15"/>
      <c r="D17" s="15"/>
      <c r="E17" s="15"/>
      <c r="F17" s="15"/>
      <c r="G17" s="15"/>
      <c r="H17" s="19"/>
      <c r="I17" s="13"/>
      <c r="J17" s="13"/>
      <c r="K17" s="13"/>
      <c r="L17" s="13"/>
    </row>
    <row r="18" spans="1:12" ht="409.5" customHeight="1" x14ac:dyDescent="0.3">
      <c r="A18" s="14" t="s">
        <v>38</v>
      </c>
      <c r="B18" s="20" t="s">
        <v>40</v>
      </c>
      <c r="C18" s="14" t="s">
        <v>1</v>
      </c>
      <c r="D18" s="14" t="s">
        <v>36</v>
      </c>
      <c r="E18" s="14" t="s">
        <v>37</v>
      </c>
      <c r="F18" s="14"/>
      <c r="G18" s="14" t="s">
        <v>3</v>
      </c>
      <c r="H18" s="25" t="s">
        <v>181</v>
      </c>
      <c r="I18" s="12">
        <v>34238.5</v>
      </c>
      <c r="J18" s="12">
        <v>34238.5</v>
      </c>
      <c r="K18" s="12">
        <v>0</v>
      </c>
      <c r="L18" s="12">
        <v>800</v>
      </c>
    </row>
    <row r="19" spans="1:12" ht="42" customHeight="1" x14ac:dyDescent="0.3">
      <c r="A19" s="15"/>
      <c r="B19" s="21"/>
      <c r="C19" s="15"/>
      <c r="D19" s="15"/>
      <c r="E19" s="15"/>
      <c r="F19" s="15"/>
      <c r="G19" s="15"/>
      <c r="H19" s="17"/>
      <c r="I19" s="13"/>
      <c r="J19" s="13"/>
      <c r="K19" s="13"/>
      <c r="L19" s="13"/>
    </row>
    <row r="20" spans="1:12" ht="204.75" customHeight="1" x14ac:dyDescent="0.3">
      <c r="A20" s="2" t="s">
        <v>41</v>
      </c>
      <c r="B20" s="4" t="s">
        <v>42</v>
      </c>
      <c r="C20" s="2"/>
      <c r="D20" s="2" t="s">
        <v>36</v>
      </c>
      <c r="E20" s="2" t="s">
        <v>43</v>
      </c>
      <c r="F20" s="2" t="s">
        <v>44</v>
      </c>
      <c r="G20" s="2"/>
      <c r="H20" s="2" t="s">
        <v>1</v>
      </c>
      <c r="I20" s="2" t="s">
        <v>1</v>
      </c>
      <c r="J20" s="2" t="s">
        <v>1</v>
      </c>
      <c r="K20" s="2" t="s">
        <v>1</v>
      </c>
      <c r="L20" s="2" t="s">
        <v>1</v>
      </c>
    </row>
    <row r="21" spans="1:12" ht="409.5" customHeight="1" x14ac:dyDescent="0.3">
      <c r="A21" s="14" t="s">
        <v>45</v>
      </c>
      <c r="B21" s="14" t="s">
        <v>46</v>
      </c>
      <c r="C21" s="14" t="s">
        <v>1</v>
      </c>
      <c r="D21" s="14" t="s">
        <v>11</v>
      </c>
      <c r="E21" s="14" t="s">
        <v>33</v>
      </c>
      <c r="F21" s="14"/>
      <c r="G21" s="27" t="s">
        <v>3</v>
      </c>
      <c r="H21" s="18" t="s">
        <v>184</v>
      </c>
      <c r="I21" s="12">
        <f>I24+I28+I29+I33</f>
        <v>26551772.599999998</v>
      </c>
      <c r="J21" s="12">
        <v>20350000</v>
      </c>
      <c r="K21" s="12">
        <f>K24+K28+K29+K33</f>
        <v>5910981.4000000004</v>
      </c>
      <c r="L21" s="12">
        <f>L24+L28+L29+L33</f>
        <v>8556304.3000000007</v>
      </c>
    </row>
    <row r="22" spans="1:12" ht="399.75" customHeight="1" x14ac:dyDescent="0.3">
      <c r="A22" s="26"/>
      <c r="B22" s="26"/>
      <c r="C22" s="26"/>
      <c r="D22" s="26"/>
      <c r="E22" s="26"/>
      <c r="F22" s="26"/>
      <c r="G22" s="26"/>
      <c r="H22" s="22"/>
      <c r="I22" s="23"/>
      <c r="J22" s="23"/>
      <c r="K22" s="23"/>
      <c r="L22" s="23"/>
    </row>
    <row r="23" spans="1:12" ht="388.5" customHeight="1" x14ac:dyDescent="0.3">
      <c r="A23" s="15"/>
      <c r="B23" s="15"/>
      <c r="C23" s="15"/>
      <c r="D23" s="15"/>
      <c r="E23" s="15"/>
      <c r="F23" s="15"/>
      <c r="G23" s="15"/>
      <c r="H23" s="19"/>
      <c r="I23" s="13"/>
      <c r="J23" s="13"/>
      <c r="K23" s="13"/>
      <c r="L23" s="13"/>
    </row>
    <row r="24" spans="1:12" ht="396.75" customHeight="1" x14ac:dyDescent="0.3">
      <c r="A24" s="14" t="s">
        <v>47</v>
      </c>
      <c r="B24" s="14" t="s">
        <v>48</v>
      </c>
      <c r="C24" s="14" t="s">
        <v>1</v>
      </c>
      <c r="D24" s="14" t="s">
        <v>49</v>
      </c>
      <c r="E24" s="14" t="s">
        <v>37</v>
      </c>
      <c r="F24" s="14"/>
      <c r="G24" s="14" t="s">
        <v>3</v>
      </c>
      <c r="H24" s="18" t="s">
        <v>13</v>
      </c>
      <c r="I24" s="12">
        <v>50000</v>
      </c>
      <c r="J24" s="12">
        <v>10000</v>
      </c>
      <c r="K24" s="12">
        <v>0</v>
      </c>
      <c r="L24" s="12">
        <v>9611.1</v>
      </c>
    </row>
    <row r="25" spans="1:12" ht="24" customHeight="1" x14ac:dyDescent="0.3">
      <c r="A25" s="15"/>
      <c r="B25" s="15"/>
      <c r="C25" s="15"/>
      <c r="D25" s="15"/>
      <c r="E25" s="15"/>
      <c r="F25" s="15"/>
      <c r="G25" s="15"/>
      <c r="H25" s="19"/>
      <c r="I25" s="13"/>
      <c r="J25" s="13"/>
      <c r="K25" s="13"/>
      <c r="L25" s="13"/>
    </row>
    <row r="26" spans="1:12" ht="234" customHeight="1" x14ac:dyDescent="0.3">
      <c r="A26" s="2"/>
      <c r="B26" s="4" t="s">
        <v>5</v>
      </c>
      <c r="C26" s="24" t="s">
        <v>164</v>
      </c>
      <c r="D26" s="24"/>
      <c r="E26" s="24"/>
      <c r="F26" s="24"/>
      <c r="G26" s="24"/>
      <c r="H26" s="24"/>
      <c r="I26" s="24"/>
      <c r="J26" s="24"/>
      <c r="K26" s="24"/>
      <c r="L26" s="24"/>
    </row>
    <row r="27" spans="1:12" ht="101.25" customHeight="1" x14ac:dyDescent="0.3">
      <c r="A27" s="2"/>
      <c r="B27" s="4" t="s">
        <v>6</v>
      </c>
      <c r="C27" s="24"/>
      <c r="D27" s="24"/>
      <c r="E27" s="24"/>
      <c r="F27" s="24"/>
      <c r="G27" s="24"/>
      <c r="H27" s="24"/>
      <c r="I27" s="24"/>
      <c r="J27" s="24"/>
      <c r="K27" s="24"/>
      <c r="L27" s="24"/>
    </row>
    <row r="28" spans="1:12" ht="175.5" customHeight="1" x14ac:dyDescent="0.3">
      <c r="A28" s="2" t="s">
        <v>50</v>
      </c>
      <c r="B28" s="4" t="s">
        <v>51</v>
      </c>
      <c r="C28" s="2" t="s">
        <v>1</v>
      </c>
      <c r="D28" s="2" t="s">
        <v>12</v>
      </c>
      <c r="E28" s="2" t="s">
        <v>37</v>
      </c>
      <c r="F28" s="2"/>
      <c r="G28" s="2" t="s">
        <v>3</v>
      </c>
      <c r="H28" s="8" t="s">
        <v>14</v>
      </c>
      <c r="I28" s="6">
        <v>16113386.1</v>
      </c>
      <c r="J28" s="6">
        <v>18186476.699999999</v>
      </c>
      <c r="K28" s="6">
        <v>398067.9</v>
      </c>
      <c r="L28" s="6">
        <v>1731299.9</v>
      </c>
    </row>
    <row r="29" spans="1:12" ht="398.25" customHeight="1" x14ac:dyDescent="0.3">
      <c r="A29" s="14" t="s">
        <v>52</v>
      </c>
      <c r="B29" s="20" t="s">
        <v>53</v>
      </c>
      <c r="C29" s="14" t="s">
        <v>1</v>
      </c>
      <c r="D29" s="14" t="s">
        <v>10</v>
      </c>
      <c r="E29" s="14" t="s">
        <v>37</v>
      </c>
      <c r="F29" s="14"/>
      <c r="G29" s="14" t="s">
        <v>3</v>
      </c>
      <c r="H29" s="18" t="s">
        <v>186</v>
      </c>
      <c r="I29" s="12">
        <v>9974462.0999999996</v>
      </c>
      <c r="J29" s="12">
        <v>1537575.7</v>
      </c>
      <c r="K29" s="12">
        <v>5510008.5</v>
      </c>
      <c r="L29" s="12">
        <v>6783632</v>
      </c>
    </row>
    <row r="30" spans="1:12" ht="201" customHeight="1" x14ac:dyDescent="0.3">
      <c r="A30" s="15"/>
      <c r="B30" s="21"/>
      <c r="C30" s="15"/>
      <c r="D30" s="15"/>
      <c r="E30" s="15"/>
      <c r="F30" s="15"/>
      <c r="G30" s="15"/>
      <c r="H30" s="19"/>
      <c r="I30" s="13"/>
      <c r="J30" s="13"/>
      <c r="K30" s="13"/>
      <c r="L30" s="13"/>
    </row>
    <row r="31" spans="1:12" ht="138.75" customHeight="1" x14ac:dyDescent="0.3">
      <c r="A31" s="2"/>
      <c r="B31" s="4" t="s">
        <v>5</v>
      </c>
      <c r="C31" s="24" t="s">
        <v>165</v>
      </c>
      <c r="D31" s="24"/>
      <c r="E31" s="24"/>
      <c r="F31" s="24"/>
      <c r="G31" s="24"/>
      <c r="H31" s="24"/>
      <c r="I31" s="24"/>
      <c r="J31" s="24"/>
      <c r="K31" s="24"/>
      <c r="L31" s="24"/>
    </row>
    <row r="32" spans="1:12" ht="121.5" customHeight="1" x14ac:dyDescent="0.3">
      <c r="A32" s="2"/>
      <c r="B32" s="4" t="s">
        <v>6</v>
      </c>
      <c r="C32" s="24"/>
      <c r="D32" s="24"/>
      <c r="E32" s="24"/>
      <c r="F32" s="24"/>
      <c r="G32" s="24"/>
      <c r="H32" s="24"/>
      <c r="I32" s="24"/>
      <c r="J32" s="24"/>
      <c r="K32" s="24"/>
      <c r="L32" s="24"/>
    </row>
    <row r="33" spans="1:12" ht="206.25" customHeight="1" x14ac:dyDescent="0.3">
      <c r="A33" s="9" t="s">
        <v>4</v>
      </c>
      <c r="B33" s="11" t="s">
        <v>0</v>
      </c>
      <c r="C33" s="2" t="s">
        <v>1</v>
      </c>
      <c r="D33" s="2" t="s">
        <v>2</v>
      </c>
      <c r="E33" s="2">
        <v>44561</v>
      </c>
      <c r="F33" s="2"/>
      <c r="G33" s="2" t="s">
        <v>3</v>
      </c>
      <c r="H33" s="7" t="s">
        <v>15</v>
      </c>
      <c r="I33" s="6">
        <v>413924.4</v>
      </c>
      <c r="J33" s="6">
        <v>615947.6</v>
      </c>
      <c r="K33" s="6">
        <v>2905</v>
      </c>
      <c r="L33" s="6">
        <v>31761.3</v>
      </c>
    </row>
    <row r="34" spans="1:12" ht="81.75" customHeight="1" x14ac:dyDescent="0.3">
      <c r="A34" s="2"/>
      <c r="B34" s="11" t="s">
        <v>5</v>
      </c>
      <c r="C34" s="24"/>
      <c r="D34" s="24"/>
      <c r="E34" s="24"/>
      <c r="F34" s="24"/>
      <c r="G34" s="24"/>
      <c r="H34" s="24"/>
      <c r="I34" s="24"/>
      <c r="J34" s="24"/>
      <c r="K34" s="24"/>
      <c r="L34" s="24"/>
    </row>
    <row r="35" spans="1:12" ht="141" customHeight="1" x14ac:dyDescent="0.3">
      <c r="A35" s="2"/>
      <c r="B35" s="4" t="s">
        <v>6</v>
      </c>
      <c r="C35" s="24"/>
      <c r="D35" s="24"/>
      <c r="E35" s="24"/>
      <c r="F35" s="24"/>
      <c r="G35" s="24"/>
      <c r="H35" s="24"/>
      <c r="I35" s="24"/>
      <c r="J35" s="24"/>
      <c r="K35" s="24"/>
      <c r="L35" s="24"/>
    </row>
    <row r="36" spans="1:12" ht="409.6" customHeight="1" x14ac:dyDescent="0.3">
      <c r="A36" s="14" t="s">
        <v>54</v>
      </c>
      <c r="B36" s="14" t="s">
        <v>55</v>
      </c>
      <c r="C36" s="14" t="s">
        <v>1</v>
      </c>
      <c r="D36" s="14" t="s">
        <v>32</v>
      </c>
      <c r="E36" s="14" t="s">
        <v>33</v>
      </c>
      <c r="F36" s="14"/>
      <c r="G36" s="14" t="s">
        <v>3</v>
      </c>
      <c r="H36" s="18" t="s">
        <v>189</v>
      </c>
      <c r="I36" s="12">
        <f>I38+I41</f>
        <v>455933.80000000005</v>
      </c>
      <c r="J36" s="12">
        <v>0</v>
      </c>
      <c r="K36" s="12">
        <f>K38+K41</f>
        <v>2237.8000000000002</v>
      </c>
      <c r="L36" s="12">
        <f>L38+L41</f>
        <v>179209.3</v>
      </c>
    </row>
    <row r="37" spans="1:12" ht="102" customHeight="1" x14ac:dyDescent="0.3">
      <c r="A37" s="15"/>
      <c r="B37" s="15"/>
      <c r="C37" s="15"/>
      <c r="D37" s="15"/>
      <c r="E37" s="15"/>
      <c r="F37" s="15"/>
      <c r="G37" s="15"/>
      <c r="H37" s="19"/>
      <c r="I37" s="13"/>
      <c r="J37" s="13"/>
      <c r="K37" s="13"/>
      <c r="L37" s="13"/>
    </row>
    <row r="38" spans="1:12" ht="408.75" customHeight="1" x14ac:dyDescent="0.3">
      <c r="A38" s="2" t="s">
        <v>56</v>
      </c>
      <c r="B38" s="4" t="s">
        <v>57</v>
      </c>
      <c r="C38" s="2" t="s">
        <v>1</v>
      </c>
      <c r="D38" s="2" t="s">
        <v>58</v>
      </c>
      <c r="E38" s="2" t="s">
        <v>37</v>
      </c>
      <c r="F38" s="2"/>
      <c r="G38" s="2" t="s">
        <v>3</v>
      </c>
      <c r="H38" s="8" t="s">
        <v>16</v>
      </c>
      <c r="I38" s="6">
        <v>369306.4</v>
      </c>
      <c r="J38" s="6">
        <v>0</v>
      </c>
      <c r="K38" s="6">
        <v>2237.8000000000002</v>
      </c>
      <c r="L38" s="6">
        <v>179209.3</v>
      </c>
    </row>
    <row r="39" spans="1:12" ht="142.5" customHeight="1" x14ac:dyDescent="0.3">
      <c r="A39" s="2"/>
      <c r="B39" s="4" t="s">
        <v>5</v>
      </c>
      <c r="C39" s="24" t="s">
        <v>166</v>
      </c>
      <c r="D39" s="24"/>
      <c r="E39" s="24"/>
      <c r="F39" s="24"/>
      <c r="G39" s="24"/>
      <c r="H39" s="24"/>
      <c r="I39" s="24"/>
      <c r="J39" s="24"/>
      <c r="K39" s="24"/>
      <c r="L39" s="24"/>
    </row>
    <row r="40" spans="1:12" ht="138.75" customHeight="1" x14ac:dyDescent="0.3">
      <c r="A40" s="2"/>
      <c r="B40" s="4" t="s">
        <v>6</v>
      </c>
      <c r="C40" s="24"/>
      <c r="D40" s="24"/>
      <c r="E40" s="24"/>
      <c r="F40" s="24"/>
      <c r="G40" s="24"/>
      <c r="H40" s="24"/>
      <c r="I40" s="24"/>
      <c r="J40" s="24"/>
      <c r="K40" s="24"/>
      <c r="L40" s="24"/>
    </row>
    <row r="41" spans="1:12" ht="230.25" customHeight="1" x14ac:dyDescent="0.3">
      <c r="A41" s="9" t="s">
        <v>18</v>
      </c>
      <c r="B41" s="4" t="s">
        <v>17</v>
      </c>
      <c r="C41" s="4"/>
      <c r="D41" s="4" t="s">
        <v>19</v>
      </c>
      <c r="E41" s="10">
        <v>44012</v>
      </c>
      <c r="F41" s="4"/>
      <c r="G41" s="2" t="s">
        <v>3</v>
      </c>
      <c r="H41" s="7" t="s">
        <v>20</v>
      </c>
      <c r="I41" s="2">
        <v>86627.4</v>
      </c>
      <c r="J41" s="4"/>
      <c r="K41" s="2">
        <v>0</v>
      </c>
      <c r="L41" s="2">
        <v>0</v>
      </c>
    </row>
    <row r="42" spans="1:12" ht="151.5" customHeight="1" x14ac:dyDescent="0.3">
      <c r="A42" s="2"/>
      <c r="B42" s="4" t="s">
        <v>5</v>
      </c>
      <c r="C42" s="29"/>
      <c r="D42" s="30"/>
      <c r="E42" s="30"/>
      <c r="F42" s="30"/>
      <c r="G42" s="30"/>
      <c r="H42" s="30"/>
      <c r="I42" s="30"/>
      <c r="J42" s="30"/>
      <c r="K42" s="30"/>
      <c r="L42" s="31"/>
    </row>
    <row r="43" spans="1:12" ht="138.75" customHeight="1" x14ac:dyDescent="0.3">
      <c r="A43" s="2"/>
      <c r="B43" s="4" t="s">
        <v>6</v>
      </c>
      <c r="C43" s="29"/>
      <c r="D43" s="30"/>
      <c r="E43" s="30"/>
      <c r="F43" s="30"/>
      <c r="G43" s="30"/>
      <c r="H43" s="30"/>
      <c r="I43" s="30"/>
      <c r="J43" s="30"/>
      <c r="K43" s="30"/>
      <c r="L43" s="31"/>
    </row>
    <row r="44" spans="1:12" ht="210" customHeight="1" x14ac:dyDescent="0.3">
      <c r="A44" s="2" t="s">
        <v>59</v>
      </c>
      <c r="B44" s="4" t="s">
        <v>60</v>
      </c>
      <c r="C44" s="2" t="s">
        <v>1</v>
      </c>
      <c r="D44" s="2" t="s">
        <v>32</v>
      </c>
      <c r="E44" s="2" t="s">
        <v>33</v>
      </c>
      <c r="F44" s="2"/>
      <c r="G44" s="2" t="s">
        <v>3</v>
      </c>
      <c r="H44" s="7" t="s">
        <v>167</v>
      </c>
      <c r="I44" s="6">
        <f>I45+I46+I47+I48</f>
        <v>123290.7</v>
      </c>
      <c r="J44" s="6">
        <v>123290.7</v>
      </c>
      <c r="K44" s="6">
        <f>K45+K46+K47+K48</f>
        <v>2277.5</v>
      </c>
      <c r="L44" s="6">
        <f>L45+L46+L47+L48</f>
        <v>34900</v>
      </c>
    </row>
    <row r="45" spans="1:12" ht="229.5" customHeight="1" x14ac:dyDescent="0.3">
      <c r="A45" s="2" t="s">
        <v>61</v>
      </c>
      <c r="B45" s="4" t="s">
        <v>62</v>
      </c>
      <c r="C45" s="2" t="s">
        <v>1</v>
      </c>
      <c r="D45" s="2" t="s">
        <v>12</v>
      </c>
      <c r="E45" s="2" t="s">
        <v>37</v>
      </c>
      <c r="F45" s="2"/>
      <c r="G45" s="2" t="s">
        <v>3</v>
      </c>
      <c r="H45" s="7" t="s">
        <v>168</v>
      </c>
      <c r="I45" s="6">
        <v>15784.3</v>
      </c>
      <c r="J45" s="6">
        <v>15784.3</v>
      </c>
      <c r="K45" s="6">
        <v>2277.5</v>
      </c>
      <c r="L45" s="6">
        <v>0</v>
      </c>
    </row>
    <row r="46" spans="1:12" ht="211.5" customHeight="1" x14ac:dyDescent="0.3">
      <c r="A46" s="2" t="s">
        <v>63</v>
      </c>
      <c r="B46" s="4" t="s">
        <v>64</v>
      </c>
      <c r="C46" s="2" t="s">
        <v>1</v>
      </c>
      <c r="D46" s="2" t="s">
        <v>12</v>
      </c>
      <c r="E46" s="2" t="s">
        <v>37</v>
      </c>
      <c r="F46" s="2"/>
      <c r="G46" s="2" t="s">
        <v>3</v>
      </c>
      <c r="H46" s="7" t="s">
        <v>169</v>
      </c>
      <c r="I46" s="6">
        <v>15000</v>
      </c>
      <c r="J46" s="6">
        <v>15000</v>
      </c>
      <c r="K46" s="6">
        <v>0</v>
      </c>
      <c r="L46" s="6">
        <v>0</v>
      </c>
    </row>
    <row r="47" spans="1:12" ht="297.75" customHeight="1" x14ac:dyDescent="0.3">
      <c r="A47" s="2" t="s">
        <v>65</v>
      </c>
      <c r="B47" s="4" t="s">
        <v>66</v>
      </c>
      <c r="C47" s="2" t="s">
        <v>1</v>
      </c>
      <c r="D47" s="2" t="s">
        <v>67</v>
      </c>
      <c r="E47" s="2" t="s">
        <v>37</v>
      </c>
      <c r="F47" s="2"/>
      <c r="G47" s="2" t="s">
        <v>3</v>
      </c>
      <c r="H47" s="7" t="s">
        <v>167</v>
      </c>
      <c r="I47" s="6">
        <v>22506.400000000001</v>
      </c>
      <c r="J47" s="6">
        <v>22506.400000000001</v>
      </c>
      <c r="K47" s="6">
        <v>0</v>
      </c>
      <c r="L47" s="6">
        <v>0</v>
      </c>
    </row>
    <row r="48" spans="1:12" ht="274.5" customHeight="1" x14ac:dyDescent="0.3">
      <c r="A48" s="2" t="s">
        <v>68</v>
      </c>
      <c r="B48" s="4" t="s">
        <v>69</v>
      </c>
      <c r="C48" s="2" t="s">
        <v>1</v>
      </c>
      <c r="D48" s="2" t="s">
        <v>70</v>
      </c>
      <c r="E48" s="2" t="s">
        <v>37</v>
      </c>
      <c r="F48" s="2"/>
      <c r="G48" s="2" t="s">
        <v>3</v>
      </c>
      <c r="H48" s="7" t="s">
        <v>170</v>
      </c>
      <c r="I48" s="6">
        <v>70000</v>
      </c>
      <c r="J48" s="6">
        <v>70000</v>
      </c>
      <c r="K48" s="6">
        <v>0</v>
      </c>
      <c r="L48" s="6">
        <v>34900</v>
      </c>
    </row>
    <row r="49" spans="1:12" ht="393" customHeight="1" x14ac:dyDescent="0.3">
      <c r="A49" s="14" t="s">
        <v>71</v>
      </c>
      <c r="B49" s="14" t="s">
        <v>72</v>
      </c>
      <c r="C49" s="14" t="s">
        <v>1</v>
      </c>
      <c r="D49" s="14" t="s">
        <v>32</v>
      </c>
      <c r="E49" s="14" t="s">
        <v>33</v>
      </c>
      <c r="F49" s="14"/>
      <c r="G49" s="14" t="s">
        <v>3</v>
      </c>
      <c r="H49" s="18" t="s">
        <v>21</v>
      </c>
      <c r="I49" s="12">
        <f>I52+I53+I55+I57+I58+I60+I61</f>
        <v>628476.30000000005</v>
      </c>
      <c r="J49" s="12">
        <v>628339.69999999995</v>
      </c>
      <c r="K49" s="12">
        <f>K52+K53+K55+K57+K58+K60+K61</f>
        <v>80105.899999999994</v>
      </c>
      <c r="L49" s="12">
        <f>L53+L52+L55+L57+L58+L60+L61</f>
        <v>177351.80000000002</v>
      </c>
    </row>
    <row r="50" spans="1:12" ht="398.25" customHeight="1" x14ac:dyDescent="0.3">
      <c r="A50" s="26"/>
      <c r="B50" s="26"/>
      <c r="C50" s="26"/>
      <c r="D50" s="26"/>
      <c r="E50" s="26"/>
      <c r="F50" s="26"/>
      <c r="G50" s="26"/>
      <c r="H50" s="22"/>
      <c r="I50" s="23"/>
      <c r="J50" s="23"/>
      <c r="K50" s="23"/>
      <c r="L50" s="23"/>
    </row>
    <row r="51" spans="1:12" ht="345.75" customHeight="1" x14ac:dyDescent="0.3">
      <c r="A51" s="15"/>
      <c r="B51" s="15"/>
      <c r="C51" s="15"/>
      <c r="D51" s="15"/>
      <c r="E51" s="15"/>
      <c r="F51" s="15"/>
      <c r="G51" s="15"/>
      <c r="H51" s="19"/>
      <c r="I51" s="13"/>
      <c r="J51" s="13"/>
      <c r="K51" s="13"/>
      <c r="L51" s="13"/>
    </row>
    <row r="52" spans="1:12" ht="222.75" customHeight="1" x14ac:dyDescent="0.3">
      <c r="A52" s="2" t="s">
        <v>73</v>
      </c>
      <c r="B52" s="4" t="s">
        <v>74</v>
      </c>
      <c r="C52" s="2" t="s">
        <v>1</v>
      </c>
      <c r="D52" s="2" t="s">
        <v>75</v>
      </c>
      <c r="E52" s="2" t="s">
        <v>37</v>
      </c>
      <c r="F52" s="2"/>
      <c r="G52" s="2" t="s">
        <v>3</v>
      </c>
      <c r="H52" s="8" t="s">
        <v>22</v>
      </c>
      <c r="I52" s="6">
        <v>2000</v>
      </c>
      <c r="J52" s="6">
        <v>153100.1</v>
      </c>
      <c r="K52" s="6">
        <v>0</v>
      </c>
      <c r="L52" s="6">
        <v>1716.85</v>
      </c>
    </row>
    <row r="53" spans="1:12" ht="398.25" customHeight="1" x14ac:dyDescent="0.3">
      <c r="A53" s="14" t="s">
        <v>76</v>
      </c>
      <c r="B53" s="20" t="s">
        <v>77</v>
      </c>
      <c r="C53" s="14" t="s">
        <v>1</v>
      </c>
      <c r="D53" s="14" t="s">
        <v>75</v>
      </c>
      <c r="E53" s="14" t="s">
        <v>37</v>
      </c>
      <c r="F53" s="14"/>
      <c r="G53" s="14" t="s">
        <v>3</v>
      </c>
      <c r="H53" s="18" t="s">
        <v>187</v>
      </c>
      <c r="I53" s="12">
        <v>193640</v>
      </c>
      <c r="J53" s="12">
        <v>190180.6</v>
      </c>
      <c r="K53" s="12">
        <v>80105.899999999994</v>
      </c>
      <c r="L53" s="12">
        <v>160303.5</v>
      </c>
    </row>
    <row r="54" spans="1:12" ht="213" customHeight="1" x14ac:dyDescent="0.3">
      <c r="A54" s="15"/>
      <c r="B54" s="21"/>
      <c r="C54" s="15"/>
      <c r="D54" s="15"/>
      <c r="E54" s="15"/>
      <c r="F54" s="15"/>
      <c r="G54" s="15"/>
      <c r="H54" s="19"/>
      <c r="I54" s="13"/>
      <c r="J54" s="13"/>
      <c r="K54" s="13"/>
      <c r="L54" s="13"/>
    </row>
    <row r="55" spans="1:12" ht="318.75" customHeight="1" x14ac:dyDescent="0.3">
      <c r="A55" s="2" t="s">
        <v>78</v>
      </c>
      <c r="B55" s="4" t="s">
        <v>79</v>
      </c>
      <c r="C55" s="2" t="s">
        <v>1</v>
      </c>
      <c r="D55" s="2" t="s">
        <v>75</v>
      </c>
      <c r="E55" s="2" t="s">
        <v>37</v>
      </c>
      <c r="F55" s="2"/>
      <c r="G55" s="2" t="s">
        <v>3</v>
      </c>
      <c r="H55" s="7" t="s">
        <v>171</v>
      </c>
      <c r="I55" s="6">
        <v>184524.79999999999</v>
      </c>
      <c r="J55" s="6">
        <v>33424.699999999997</v>
      </c>
      <c r="K55" s="6">
        <v>0</v>
      </c>
      <c r="L55" s="6">
        <v>13614.6</v>
      </c>
    </row>
    <row r="56" spans="1:12" ht="224.25" customHeight="1" x14ac:dyDescent="0.3">
      <c r="A56" s="2" t="s">
        <v>80</v>
      </c>
      <c r="B56" s="4" t="s">
        <v>81</v>
      </c>
      <c r="C56" s="2"/>
      <c r="D56" s="2" t="s">
        <v>75</v>
      </c>
      <c r="E56" s="2" t="s">
        <v>82</v>
      </c>
      <c r="F56" s="2" t="s">
        <v>44</v>
      </c>
      <c r="G56" s="2"/>
      <c r="H56" s="2" t="s">
        <v>1</v>
      </c>
      <c r="I56" s="2" t="s">
        <v>1</v>
      </c>
      <c r="J56" s="2" t="s">
        <v>1</v>
      </c>
      <c r="K56" s="2" t="s">
        <v>1</v>
      </c>
      <c r="L56" s="2" t="s">
        <v>1</v>
      </c>
    </row>
    <row r="57" spans="1:12" ht="270" customHeight="1" x14ac:dyDescent="0.3">
      <c r="A57" s="2" t="s">
        <v>83</v>
      </c>
      <c r="B57" s="4" t="s">
        <v>84</v>
      </c>
      <c r="C57" s="2" t="s">
        <v>1</v>
      </c>
      <c r="D57" s="2" t="s">
        <v>75</v>
      </c>
      <c r="E57" s="2" t="s">
        <v>85</v>
      </c>
      <c r="F57" s="2"/>
      <c r="G57" s="2" t="s">
        <v>3</v>
      </c>
      <c r="H57" s="8" t="s">
        <v>23</v>
      </c>
      <c r="I57" s="6">
        <v>2000</v>
      </c>
      <c r="J57" s="6">
        <v>3000</v>
      </c>
      <c r="K57" s="6">
        <v>0</v>
      </c>
      <c r="L57" s="6">
        <v>1716.85</v>
      </c>
    </row>
    <row r="58" spans="1:12" ht="321" customHeight="1" x14ac:dyDescent="0.3">
      <c r="A58" s="2" t="s">
        <v>86</v>
      </c>
      <c r="B58" s="4" t="s">
        <v>87</v>
      </c>
      <c r="C58" s="2" t="s">
        <v>1</v>
      </c>
      <c r="D58" s="2" t="s">
        <v>88</v>
      </c>
      <c r="E58" s="2" t="s">
        <v>89</v>
      </c>
      <c r="F58" s="2"/>
      <c r="G58" s="2" t="s">
        <v>3</v>
      </c>
      <c r="H58" s="7" t="s">
        <v>172</v>
      </c>
      <c r="I58" s="6">
        <v>185103.1</v>
      </c>
      <c r="J58" s="6">
        <v>185103.1</v>
      </c>
      <c r="K58" s="6">
        <v>0</v>
      </c>
      <c r="L58" s="6">
        <v>0</v>
      </c>
    </row>
    <row r="59" spans="1:12" ht="168.75" customHeight="1" x14ac:dyDescent="0.3">
      <c r="A59" s="2" t="s">
        <v>90</v>
      </c>
      <c r="B59" s="4" t="s">
        <v>91</v>
      </c>
      <c r="C59" s="2"/>
      <c r="D59" s="2" t="s">
        <v>88</v>
      </c>
      <c r="E59" s="2" t="s">
        <v>92</v>
      </c>
      <c r="F59" s="2" t="s">
        <v>93</v>
      </c>
      <c r="G59" s="2"/>
      <c r="H59" s="2" t="s">
        <v>1</v>
      </c>
      <c r="I59" s="2" t="s">
        <v>1</v>
      </c>
      <c r="J59" s="2" t="s">
        <v>1</v>
      </c>
      <c r="K59" s="2" t="s">
        <v>1</v>
      </c>
      <c r="L59" s="2" t="s">
        <v>1</v>
      </c>
    </row>
    <row r="60" spans="1:12" ht="259.5" customHeight="1" x14ac:dyDescent="0.3">
      <c r="A60" s="2" t="s">
        <v>94</v>
      </c>
      <c r="B60" s="4" t="s">
        <v>95</v>
      </c>
      <c r="C60" s="2" t="s">
        <v>1</v>
      </c>
      <c r="D60" s="2" t="s">
        <v>96</v>
      </c>
      <c r="E60" s="2" t="s">
        <v>97</v>
      </c>
      <c r="F60" s="2"/>
      <c r="G60" s="2" t="s">
        <v>3</v>
      </c>
      <c r="H60" s="7" t="s">
        <v>173</v>
      </c>
      <c r="I60" s="6">
        <v>1708.4</v>
      </c>
      <c r="J60" s="6">
        <v>4031.2</v>
      </c>
      <c r="K60" s="6">
        <v>0</v>
      </c>
      <c r="L60" s="6">
        <v>0</v>
      </c>
    </row>
    <row r="61" spans="1:12" ht="297.75" customHeight="1" x14ac:dyDescent="0.3">
      <c r="A61" s="2" t="s">
        <v>98</v>
      </c>
      <c r="B61" s="4" t="s">
        <v>99</v>
      </c>
      <c r="C61" s="2" t="s">
        <v>1</v>
      </c>
      <c r="D61" s="2" t="s">
        <v>75</v>
      </c>
      <c r="E61" s="2" t="s">
        <v>37</v>
      </c>
      <c r="F61" s="2"/>
      <c r="G61" s="2" t="s">
        <v>3</v>
      </c>
      <c r="H61" s="7" t="s">
        <v>174</v>
      </c>
      <c r="I61" s="6">
        <v>59500</v>
      </c>
      <c r="J61" s="6">
        <v>59500</v>
      </c>
      <c r="K61" s="6">
        <v>0</v>
      </c>
      <c r="L61" s="6">
        <v>0</v>
      </c>
    </row>
    <row r="62" spans="1:12" ht="196.5" customHeight="1" x14ac:dyDescent="0.3">
      <c r="A62" s="2" t="s">
        <v>100</v>
      </c>
      <c r="B62" s="4" t="s">
        <v>101</v>
      </c>
      <c r="C62" s="2" t="s">
        <v>102</v>
      </c>
      <c r="D62" s="2" t="s">
        <v>88</v>
      </c>
      <c r="E62" s="2" t="s">
        <v>103</v>
      </c>
      <c r="F62" s="10">
        <v>43920</v>
      </c>
      <c r="G62" s="2"/>
      <c r="H62" s="2" t="s">
        <v>1</v>
      </c>
      <c r="I62" s="2" t="s">
        <v>1</v>
      </c>
      <c r="J62" s="2" t="s">
        <v>1</v>
      </c>
      <c r="K62" s="2" t="s">
        <v>1</v>
      </c>
      <c r="L62" s="2" t="s">
        <v>1</v>
      </c>
    </row>
    <row r="63" spans="1:12" ht="399" customHeight="1" x14ac:dyDescent="0.3">
      <c r="A63" s="14" t="s">
        <v>104</v>
      </c>
      <c r="B63" s="14" t="s">
        <v>105</v>
      </c>
      <c r="C63" s="14" t="s">
        <v>1</v>
      </c>
      <c r="D63" s="14" t="s">
        <v>32</v>
      </c>
      <c r="E63" s="14" t="s">
        <v>33</v>
      </c>
      <c r="F63" s="14"/>
      <c r="G63" s="14" t="s">
        <v>3</v>
      </c>
      <c r="H63" s="18" t="s">
        <v>188</v>
      </c>
      <c r="I63" s="12">
        <f>I66+I69+I71</f>
        <v>529006.80000000005</v>
      </c>
      <c r="J63" s="12">
        <v>529006.80000000005</v>
      </c>
      <c r="K63" s="12">
        <f>K66+K69+K71</f>
        <v>40315.699999999997</v>
      </c>
      <c r="L63" s="12">
        <f>L66+L69+L71</f>
        <v>92849.7</v>
      </c>
    </row>
    <row r="64" spans="1:12" ht="393" customHeight="1" x14ac:dyDescent="0.3">
      <c r="A64" s="26"/>
      <c r="B64" s="26"/>
      <c r="C64" s="26"/>
      <c r="D64" s="26"/>
      <c r="E64" s="26"/>
      <c r="F64" s="26"/>
      <c r="G64" s="26"/>
      <c r="H64" s="22"/>
      <c r="I64" s="23"/>
      <c r="J64" s="23"/>
      <c r="K64" s="23"/>
      <c r="L64" s="23"/>
    </row>
    <row r="65" spans="1:12" ht="345" customHeight="1" x14ac:dyDescent="0.3">
      <c r="A65" s="15"/>
      <c r="B65" s="15"/>
      <c r="C65" s="15"/>
      <c r="D65" s="15"/>
      <c r="E65" s="15"/>
      <c r="F65" s="15"/>
      <c r="G65" s="15"/>
      <c r="H65" s="19"/>
      <c r="I65" s="13"/>
      <c r="J65" s="13"/>
      <c r="K65" s="13"/>
      <c r="L65" s="13"/>
    </row>
    <row r="66" spans="1:12" ht="409.5" customHeight="1" x14ac:dyDescent="0.3">
      <c r="A66" s="14" t="s">
        <v>106</v>
      </c>
      <c r="B66" s="20" t="s">
        <v>107</v>
      </c>
      <c r="C66" s="14" t="s">
        <v>1</v>
      </c>
      <c r="D66" s="14" t="s">
        <v>88</v>
      </c>
      <c r="E66" s="14" t="s">
        <v>108</v>
      </c>
      <c r="F66" s="14"/>
      <c r="G66" s="14" t="s">
        <v>3</v>
      </c>
      <c r="H66" s="16" t="s">
        <v>175</v>
      </c>
      <c r="I66" s="12">
        <v>311506.40000000002</v>
      </c>
      <c r="J66" s="12">
        <v>311506.40000000002</v>
      </c>
      <c r="K66" s="12">
        <v>40315.699999999997</v>
      </c>
      <c r="L66" s="12">
        <v>56123.4</v>
      </c>
    </row>
    <row r="67" spans="1:12" ht="109.5" customHeight="1" x14ac:dyDescent="0.3">
      <c r="A67" s="15"/>
      <c r="B67" s="21"/>
      <c r="C67" s="15"/>
      <c r="D67" s="15"/>
      <c r="E67" s="15"/>
      <c r="F67" s="15"/>
      <c r="G67" s="15"/>
      <c r="H67" s="17"/>
      <c r="I67" s="13"/>
      <c r="J67" s="13"/>
      <c r="K67" s="13"/>
      <c r="L67" s="13"/>
    </row>
    <row r="68" spans="1:12" ht="200.25" customHeight="1" x14ac:dyDescent="0.3">
      <c r="A68" s="2" t="s">
        <v>109</v>
      </c>
      <c r="B68" s="4" t="s">
        <v>110</v>
      </c>
      <c r="C68" s="2" t="s">
        <v>102</v>
      </c>
      <c r="D68" s="2" t="s">
        <v>88</v>
      </c>
      <c r="E68" s="2" t="s">
        <v>103</v>
      </c>
      <c r="F68" s="10">
        <v>43915</v>
      </c>
      <c r="G68" s="2"/>
      <c r="H68" s="2" t="s">
        <v>1</v>
      </c>
      <c r="I68" s="2" t="s">
        <v>1</v>
      </c>
      <c r="J68" s="2" t="s">
        <v>1</v>
      </c>
      <c r="K68" s="2" t="s">
        <v>1</v>
      </c>
      <c r="L68" s="2" t="s">
        <v>1</v>
      </c>
    </row>
    <row r="69" spans="1:12" ht="264.75" customHeight="1" x14ac:dyDescent="0.3">
      <c r="A69" s="2" t="s">
        <v>111</v>
      </c>
      <c r="B69" s="4" t="s">
        <v>112</v>
      </c>
      <c r="C69" s="2" t="s">
        <v>1</v>
      </c>
      <c r="D69" s="2" t="s">
        <v>88</v>
      </c>
      <c r="E69" s="2" t="s">
        <v>37</v>
      </c>
      <c r="F69" s="2"/>
      <c r="G69" s="2" t="s">
        <v>3</v>
      </c>
      <c r="H69" s="8" t="s">
        <v>24</v>
      </c>
      <c r="I69" s="6">
        <v>11500</v>
      </c>
      <c r="J69" s="6">
        <v>11500</v>
      </c>
      <c r="K69" s="6">
        <v>0</v>
      </c>
      <c r="L69" s="6">
        <v>5500</v>
      </c>
    </row>
    <row r="70" spans="1:12" ht="408.75" customHeight="1" x14ac:dyDescent="0.3">
      <c r="A70" s="2" t="s">
        <v>113</v>
      </c>
      <c r="B70" s="4" t="s">
        <v>114</v>
      </c>
      <c r="C70" s="2" t="s">
        <v>115</v>
      </c>
      <c r="D70" s="2" t="s">
        <v>88</v>
      </c>
      <c r="E70" s="2" t="s">
        <v>116</v>
      </c>
      <c r="F70" s="2" t="s">
        <v>117</v>
      </c>
      <c r="G70" s="2"/>
      <c r="H70" s="2" t="s">
        <v>1</v>
      </c>
      <c r="I70" s="2" t="s">
        <v>1</v>
      </c>
      <c r="J70" s="2" t="s">
        <v>1</v>
      </c>
      <c r="K70" s="2" t="s">
        <v>1</v>
      </c>
      <c r="L70" s="2" t="s">
        <v>1</v>
      </c>
    </row>
    <row r="71" spans="1:12" ht="409.6" customHeight="1" x14ac:dyDescent="0.3">
      <c r="A71" s="14" t="s">
        <v>118</v>
      </c>
      <c r="B71" s="20" t="s">
        <v>119</v>
      </c>
      <c r="C71" s="14" t="s">
        <v>1</v>
      </c>
      <c r="D71" s="14" t="s">
        <v>58</v>
      </c>
      <c r="E71" s="14" t="s">
        <v>37</v>
      </c>
      <c r="F71" s="14"/>
      <c r="G71" s="14" t="s">
        <v>3</v>
      </c>
      <c r="H71" s="18" t="s">
        <v>25</v>
      </c>
      <c r="I71" s="12">
        <v>206000.4</v>
      </c>
      <c r="J71" s="12">
        <v>206000.4</v>
      </c>
      <c r="K71" s="12">
        <v>0</v>
      </c>
      <c r="L71" s="12">
        <v>31226.3</v>
      </c>
    </row>
    <row r="72" spans="1:12" ht="40.5" customHeight="1" x14ac:dyDescent="0.3">
      <c r="A72" s="15"/>
      <c r="B72" s="21"/>
      <c r="C72" s="15"/>
      <c r="D72" s="15"/>
      <c r="E72" s="15"/>
      <c r="F72" s="15"/>
      <c r="G72" s="15"/>
      <c r="H72" s="19"/>
      <c r="I72" s="13"/>
      <c r="J72" s="13"/>
      <c r="K72" s="13"/>
      <c r="L72" s="13"/>
    </row>
    <row r="73" spans="1:12" ht="409.5" customHeight="1" x14ac:dyDescent="0.3">
      <c r="A73" s="14" t="s">
        <v>120</v>
      </c>
      <c r="B73" s="20" t="s">
        <v>121</v>
      </c>
      <c r="C73" s="14" t="s">
        <v>1</v>
      </c>
      <c r="D73" s="14" t="s">
        <v>32</v>
      </c>
      <c r="E73" s="14" t="s">
        <v>37</v>
      </c>
      <c r="F73" s="14"/>
      <c r="G73" s="14" t="s">
        <v>3</v>
      </c>
      <c r="H73" s="18" t="s">
        <v>26</v>
      </c>
      <c r="I73" s="12">
        <f>I75+I78+I79+I80</f>
        <v>960304.1</v>
      </c>
      <c r="J73" s="12">
        <v>0</v>
      </c>
      <c r="K73" s="12">
        <f>K75+K78+K79+K80</f>
        <v>53250.7</v>
      </c>
      <c r="L73" s="12">
        <f>L75+L78+L79+L80</f>
        <v>773829.55</v>
      </c>
    </row>
    <row r="74" spans="1:12" ht="165.75" customHeight="1" x14ac:dyDescent="0.3">
      <c r="A74" s="15"/>
      <c r="B74" s="21"/>
      <c r="C74" s="15"/>
      <c r="D74" s="15"/>
      <c r="E74" s="15"/>
      <c r="F74" s="15"/>
      <c r="G74" s="15"/>
      <c r="H74" s="19"/>
      <c r="I74" s="13"/>
      <c r="J74" s="13"/>
      <c r="K74" s="13"/>
      <c r="L74" s="13"/>
    </row>
    <row r="75" spans="1:12" ht="264.75" customHeight="1" x14ac:dyDescent="0.3">
      <c r="A75" s="4" t="s">
        <v>7</v>
      </c>
      <c r="B75" s="4" t="s">
        <v>8</v>
      </c>
      <c r="C75" s="4" t="s">
        <v>1</v>
      </c>
      <c r="D75" s="4" t="s">
        <v>9</v>
      </c>
      <c r="E75" s="4">
        <v>43769</v>
      </c>
      <c r="F75" s="4"/>
      <c r="G75" s="4" t="s">
        <v>3</v>
      </c>
      <c r="H75" s="7" t="s">
        <v>27</v>
      </c>
      <c r="I75" s="6">
        <v>910175</v>
      </c>
      <c r="J75" s="2">
        <v>0</v>
      </c>
      <c r="K75" s="2">
        <v>43979.7</v>
      </c>
      <c r="L75" s="2">
        <v>741093.05</v>
      </c>
    </row>
    <row r="76" spans="1:12" s="3" customFormat="1" ht="68.25" customHeight="1" x14ac:dyDescent="0.3">
      <c r="A76" s="2"/>
      <c r="B76" s="4" t="s">
        <v>5</v>
      </c>
      <c r="C76" s="24"/>
      <c r="D76" s="24"/>
      <c r="E76" s="24"/>
      <c r="F76" s="24"/>
      <c r="G76" s="24"/>
      <c r="H76" s="24"/>
      <c r="I76" s="24"/>
      <c r="J76" s="24"/>
      <c r="K76" s="24"/>
      <c r="L76" s="24"/>
    </row>
    <row r="77" spans="1:12" s="3" customFormat="1" ht="79.5" customHeight="1" x14ac:dyDescent="0.3">
      <c r="A77" s="2"/>
      <c r="B77" s="4" t="s">
        <v>6</v>
      </c>
      <c r="C77" s="24"/>
      <c r="D77" s="24"/>
      <c r="E77" s="24"/>
      <c r="F77" s="24"/>
      <c r="G77" s="24"/>
      <c r="H77" s="24"/>
      <c r="I77" s="24"/>
      <c r="J77" s="24"/>
      <c r="K77" s="24"/>
      <c r="L77" s="24"/>
    </row>
    <row r="78" spans="1:12" ht="192.75" customHeight="1" x14ac:dyDescent="0.3">
      <c r="A78" s="2" t="s">
        <v>122</v>
      </c>
      <c r="B78" s="4" t="s">
        <v>123</v>
      </c>
      <c r="C78" s="2" t="s">
        <v>1</v>
      </c>
      <c r="D78" s="2" t="s">
        <v>124</v>
      </c>
      <c r="E78" s="2" t="s">
        <v>125</v>
      </c>
      <c r="F78" s="2"/>
      <c r="G78" s="2" t="s">
        <v>3</v>
      </c>
      <c r="H78" s="7" t="s">
        <v>176</v>
      </c>
      <c r="I78" s="6">
        <v>0</v>
      </c>
      <c r="J78" s="6">
        <v>0</v>
      </c>
      <c r="K78" s="6">
        <v>5999.3</v>
      </c>
      <c r="L78" s="6">
        <v>5999.4</v>
      </c>
    </row>
    <row r="79" spans="1:12" ht="243.75" customHeight="1" x14ac:dyDescent="0.3">
      <c r="A79" s="2" t="s">
        <v>126</v>
      </c>
      <c r="B79" s="4" t="s">
        <v>127</v>
      </c>
      <c r="C79" s="2" t="s">
        <v>1</v>
      </c>
      <c r="D79" s="2" t="s">
        <v>75</v>
      </c>
      <c r="E79" s="2" t="s">
        <v>125</v>
      </c>
      <c r="F79" s="2"/>
      <c r="G79" s="2" t="s">
        <v>3</v>
      </c>
      <c r="H79" s="7" t="s">
        <v>177</v>
      </c>
      <c r="I79" s="6">
        <v>13140</v>
      </c>
      <c r="J79" s="6">
        <v>0</v>
      </c>
      <c r="K79" s="6">
        <v>3271.7</v>
      </c>
      <c r="L79" s="6">
        <v>20167.099999999999</v>
      </c>
    </row>
    <row r="80" spans="1:12" ht="280.5" customHeight="1" x14ac:dyDescent="0.3">
      <c r="A80" s="2" t="s">
        <v>128</v>
      </c>
      <c r="B80" s="4" t="s">
        <v>129</v>
      </c>
      <c r="C80" s="2" t="s">
        <v>1</v>
      </c>
      <c r="D80" s="2" t="s">
        <v>130</v>
      </c>
      <c r="E80" s="2" t="s">
        <v>125</v>
      </c>
      <c r="F80" s="2"/>
      <c r="G80" s="2" t="s">
        <v>3</v>
      </c>
      <c r="H80" s="7" t="s">
        <v>178</v>
      </c>
      <c r="I80" s="6">
        <v>36989.1</v>
      </c>
      <c r="J80" s="6">
        <v>0</v>
      </c>
      <c r="K80" s="6">
        <v>0</v>
      </c>
      <c r="L80" s="6">
        <v>6570</v>
      </c>
    </row>
    <row r="81" spans="1:12" ht="358.5" customHeight="1" x14ac:dyDescent="0.3">
      <c r="A81" s="14" t="s">
        <v>131</v>
      </c>
      <c r="B81" s="14" t="s">
        <v>132</v>
      </c>
      <c r="C81" s="14" t="s">
        <v>1</v>
      </c>
      <c r="D81" s="14" t="s">
        <v>11</v>
      </c>
      <c r="E81" s="14" t="s">
        <v>33</v>
      </c>
      <c r="F81" s="14"/>
      <c r="G81" s="14" t="s">
        <v>3</v>
      </c>
      <c r="H81" s="18" t="s">
        <v>182</v>
      </c>
      <c r="I81" s="12">
        <f>I83</f>
        <v>215241.5</v>
      </c>
      <c r="J81" s="12">
        <v>180000</v>
      </c>
      <c r="K81" s="12">
        <f>K83</f>
        <v>676.1</v>
      </c>
      <c r="L81" s="12">
        <f>L83</f>
        <v>34733.4</v>
      </c>
    </row>
    <row r="82" spans="1:12" ht="63" customHeight="1" x14ac:dyDescent="0.3">
      <c r="A82" s="15"/>
      <c r="B82" s="15"/>
      <c r="C82" s="15"/>
      <c r="D82" s="15"/>
      <c r="E82" s="15"/>
      <c r="F82" s="15"/>
      <c r="G82" s="15"/>
      <c r="H82" s="19"/>
      <c r="I82" s="13"/>
      <c r="J82" s="13"/>
      <c r="K82" s="13"/>
      <c r="L82" s="13"/>
    </row>
    <row r="83" spans="1:12" ht="340.5" customHeight="1" x14ac:dyDescent="0.3">
      <c r="A83" s="14" t="s">
        <v>133</v>
      </c>
      <c r="B83" s="14" t="s">
        <v>134</v>
      </c>
      <c r="C83" s="14" t="s">
        <v>1</v>
      </c>
      <c r="D83" s="14" t="s">
        <v>49</v>
      </c>
      <c r="E83" s="14" t="s">
        <v>37</v>
      </c>
      <c r="F83" s="14"/>
      <c r="G83" s="14" t="s">
        <v>3</v>
      </c>
      <c r="H83" s="25" t="s">
        <v>183</v>
      </c>
      <c r="I83" s="12">
        <v>215241.5</v>
      </c>
      <c r="J83" s="12">
        <v>180000</v>
      </c>
      <c r="K83" s="12">
        <v>676.1</v>
      </c>
      <c r="L83" s="12">
        <v>34733.4</v>
      </c>
    </row>
    <row r="84" spans="1:12" ht="81" customHeight="1" x14ac:dyDescent="0.3">
      <c r="A84" s="15"/>
      <c r="B84" s="15"/>
      <c r="C84" s="15"/>
      <c r="D84" s="15"/>
      <c r="E84" s="15"/>
      <c r="F84" s="15"/>
      <c r="G84" s="15"/>
      <c r="H84" s="17"/>
      <c r="I84" s="13"/>
      <c r="J84" s="13"/>
      <c r="K84" s="13"/>
      <c r="L84" s="13"/>
    </row>
    <row r="85" spans="1:12" ht="107.25" customHeight="1" x14ac:dyDescent="0.3">
      <c r="A85" s="2"/>
      <c r="B85" s="4" t="s">
        <v>5</v>
      </c>
      <c r="C85" s="24" t="s">
        <v>179</v>
      </c>
      <c r="D85" s="24"/>
      <c r="E85" s="24"/>
      <c r="F85" s="24"/>
      <c r="G85" s="24"/>
      <c r="H85" s="24"/>
      <c r="I85" s="24"/>
      <c r="J85" s="24"/>
      <c r="K85" s="24"/>
      <c r="L85" s="24"/>
    </row>
    <row r="86" spans="1:12" ht="122.25" customHeight="1" x14ac:dyDescent="0.3">
      <c r="A86" s="2"/>
      <c r="B86" s="4" t="s">
        <v>6</v>
      </c>
      <c r="C86" s="24"/>
      <c r="D86" s="24"/>
      <c r="E86" s="24"/>
      <c r="F86" s="24"/>
      <c r="G86" s="24"/>
      <c r="H86" s="24"/>
      <c r="I86" s="24"/>
      <c r="J86" s="24"/>
      <c r="K86" s="24"/>
      <c r="L86" s="24"/>
    </row>
  </sheetData>
  <mergeCells count="208">
    <mergeCell ref="A7:L7"/>
    <mergeCell ref="A1:L1"/>
    <mergeCell ref="A2:L2"/>
    <mergeCell ref="A3:L3"/>
    <mergeCell ref="A4:A5"/>
    <mergeCell ref="B4:B5"/>
    <mergeCell ref="C4:C5"/>
    <mergeCell ref="D4:D5"/>
    <mergeCell ref="E4:E5"/>
    <mergeCell ref="F4:F5"/>
    <mergeCell ref="G4:G5"/>
    <mergeCell ref="H4:H5"/>
    <mergeCell ref="I4:K4"/>
    <mergeCell ref="L4:L5"/>
    <mergeCell ref="C85:L85"/>
    <mergeCell ref="C86:L86"/>
    <mergeCell ref="A9:L9"/>
    <mergeCell ref="C26:L26"/>
    <mergeCell ref="C27:L27"/>
    <mergeCell ref="C31:L31"/>
    <mergeCell ref="C32:L32"/>
    <mergeCell ref="C34:L34"/>
    <mergeCell ref="C35:L35"/>
    <mergeCell ref="C76:L76"/>
    <mergeCell ref="C77:L77"/>
    <mergeCell ref="C42:L42"/>
    <mergeCell ref="C43:L43"/>
    <mergeCell ref="L53:L54"/>
    <mergeCell ref="L63:L65"/>
    <mergeCell ref="A49:A51"/>
    <mergeCell ref="B49:B51"/>
    <mergeCell ref="C49:C51"/>
    <mergeCell ref="D49:D51"/>
    <mergeCell ref="E49:E51"/>
    <mergeCell ref="F49:F51"/>
    <mergeCell ref="G49:G51"/>
    <mergeCell ref="H63:H65"/>
    <mergeCell ref="F63:F65"/>
    <mergeCell ref="G63:G65"/>
    <mergeCell ref="I63:I65"/>
    <mergeCell ref="J63:J65"/>
    <mergeCell ref="K63:K65"/>
    <mergeCell ref="A63:A65"/>
    <mergeCell ref="B63:B65"/>
    <mergeCell ref="C63:C65"/>
    <mergeCell ref="D63:D65"/>
    <mergeCell ref="E63:E65"/>
    <mergeCell ref="L11:L14"/>
    <mergeCell ref="H16:H17"/>
    <mergeCell ref="A16:A17"/>
    <mergeCell ref="B16:B17"/>
    <mergeCell ref="C16:C17"/>
    <mergeCell ref="D16:D17"/>
    <mergeCell ref="E16:E17"/>
    <mergeCell ref="F16:F17"/>
    <mergeCell ref="G16:G17"/>
    <mergeCell ref="I16:I17"/>
    <mergeCell ref="J16:J17"/>
    <mergeCell ref="K16:K17"/>
    <mergeCell ref="L16:L17"/>
    <mergeCell ref="H11:H14"/>
    <mergeCell ref="B11:B14"/>
    <mergeCell ref="F11:F14"/>
    <mergeCell ref="G11:G14"/>
    <mergeCell ref="I11:I14"/>
    <mergeCell ref="J11:J14"/>
    <mergeCell ref="K11:K14"/>
    <mergeCell ref="C11:C14"/>
    <mergeCell ref="D11:D14"/>
    <mergeCell ref="E11:E14"/>
    <mergeCell ref="J18:J19"/>
    <mergeCell ref="K18:K19"/>
    <mergeCell ref="L18:L19"/>
    <mergeCell ref="H21:H23"/>
    <mergeCell ref="J21:J23"/>
    <mergeCell ref="K21:K23"/>
    <mergeCell ref="L21:L23"/>
    <mergeCell ref="H18:H19"/>
    <mergeCell ref="A18:A19"/>
    <mergeCell ref="B18:B19"/>
    <mergeCell ref="C18:C19"/>
    <mergeCell ref="D18:D19"/>
    <mergeCell ref="E18:E19"/>
    <mergeCell ref="F18:F19"/>
    <mergeCell ref="G18:G19"/>
    <mergeCell ref="D21:D23"/>
    <mergeCell ref="E21:E23"/>
    <mergeCell ref="F21:F23"/>
    <mergeCell ref="G21:G23"/>
    <mergeCell ref="I21:I23"/>
    <mergeCell ref="A21:A23"/>
    <mergeCell ref="B21:B23"/>
    <mergeCell ref="C21:C23"/>
    <mergeCell ref="I18:I19"/>
    <mergeCell ref="K24:K25"/>
    <mergeCell ref="L24:L25"/>
    <mergeCell ref="A29:A30"/>
    <mergeCell ref="B29:B30"/>
    <mergeCell ref="C29:C30"/>
    <mergeCell ref="D29:D30"/>
    <mergeCell ref="E29:E30"/>
    <mergeCell ref="F29:F30"/>
    <mergeCell ref="G29:G30"/>
    <mergeCell ref="H29:H30"/>
    <mergeCell ref="I29:I30"/>
    <mergeCell ref="J29:J30"/>
    <mergeCell ref="K29:K30"/>
    <mergeCell ref="L29:L30"/>
    <mergeCell ref="H24:H25"/>
    <mergeCell ref="A24:A25"/>
    <mergeCell ref="B24:B25"/>
    <mergeCell ref="C24:C25"/>
    <mergeCell ref="D24:D25"/>
    <mergeCell ref="E24:E25"/>
    <mergeCell ref="F24:F25"/>
    <mergeCell ref="G24:G25"/>
    <mergeCell ref="A36:A37"/>
    <mergeCell ref="B36:B37"/>
    <mergeCell ref="C36:C37"/>
    <mergeCell ref="D36:D37"/>
    <mergeCell ref="E36:E37"/>
    <mergeCell ref="F36:F37"/>
    <mergeCell ref="G36:G37"/>
    <mergeCell ref="I24:I25"/>
    <mergeCell ref="J24:J25"/>
    <mergeCell ref="I36:I37"/>
    <mergeCell ref="J36:J37"/>
    <mergeCell ref="K36:K37"/>
    <mergeCell ref="L36:L37"/>
    <mergeCell ref="H49:H51"/>
    <mergeCell ref="I49:I51"/>
    <mergeCell ref="J49:J51"/>
    <mergeCell ref="K49:K51"/>
    <mergeCell ref="L49:L51"/>
    <mergeCell ref="H36:H37"/>
    <mergeCell ref="C39:L39"/>
    <mergeCell ref="C40:L40"/>
    <mergeCell ref="F53:F54"/>
    <mergeCell ref="G53:G54"/>
    <mergeCell ref="I53:I54"/>
    <mergeCell ref="J53:J54"/>
    <mergeCell ref="K53:K54"/>
    <mergeCell ref="A53:A54"/>
    <mergeCell ref="B53:B54"/>
    <mergeCell ref="C53:C54"/>
    <mergeCell ref="D53:D54"/>
    <mergeCell ref="E53:E54"/>
    <mergeCell ref="H53:H54"/>
    <mergeCell ref="I66:I67"/>
    <mergeCell ref="J66:J67"/>
    <mergeCell ref="K66:K67"/>
    <mergeCell ref="L66:L67"/>
    <mergeCell ref="H71:H72"/>
    <mergeCell ref="L71:L72"/>
    <mergeCell ref="H66:H67"/>
    <mergeCell ref="A66:A67"/>
    <mergeCell ref="B66:B67"/>
    <mergeCell ref="C66:C67"/>
    <mergeCell ref="D66:D67"/>
    <mergeCell ref="E66:E67"/>
    <mergeCell ref="F66:F67"/>
    <mergeCell ref="G66:G67"/>
    <mergeCell ref="F71:F72"/>
    <mergeCell ref="G71:G72"/>
    <mergeCell ref="I71:I72"/>
    <mergeCell ref="J71:J72"/>
    <mergeCell ref="K71:K72"/>
    <mergeCell ref="A71:A72"/>
    <mergeCell ref="B71:B72"/>
    <mergeCell ref="C71:C72"/>
    <mergeCell ref="D71:D72"/>
    <mergeCell ref="E71:E72"/>
    <mergeCell ref="I73:I74"/>
    <mergeCell ref="J73:J74"/>
    <mergeCell ref="K73:K74"/>
    <mergeCell ref="L73:L74"/>
    <mergeCell ref="H81:H82"/>
    <mergeCell ref="L81:L82"/>
    <mergeCell ref="H73:H74"/>
    <mergeCell ref="A73:A74"/>
    <mergeCell ref="B73:B74"/>
    <mergeCell ref="C73:C74"/>
    <mergeCell ref="D73:D74"/>
    <mergeCell ref="E73:E74"/>
    <mergeCell ref="F73:F74"/>
    <mergeCell ref="G73:G74"/>
    <mergeCell ref="F81:F82"/>
    <mergeCell ref="G81:G82"/>
    <mergeCell ref="I81:I82"/>
    <mergeCell ref="J81:J82"/>
    <mergeCell ref="K81:K82"/>
    <mergeCell ref="A81:A82"/>
    <mergeCell ref="B81:B82"/>
    <mergeCell ref="C81:C82"/>
    <mergeCell ref="D81:D82"/>
    <mergeCell ref="E81:E82"/>
    <mergeCell ref="K83:K84"/>
    <mergeCell ref="L83:L84"/>
    <mergeCell ref="F83:F84"/>
    <mergeCell ref="G83:G84"/>
    <mergeCell ref="H83:H84"/>
    <mergeCell ref="I83:I84"/>
    <mergeCell ref="J83:J84"/>
    <mergeCell ref="A83:A84"/>
    <mergeCell ref="B83:B84"/>
    <mergeCell ref="C83:C84"/>
    <mergeCell ref="D83:D84"/>
    <mergeCell ref="E83:E84"/>
  </mergeCells>
  <pageMargins left="0" right="0" top="0" bottom="0" header="0.31496062992125984" footer="0.31496062992125984"/>
  <pageSetup paperSize="9" scale="44" fitToHeight="0" orientation="landscape" r:id="rId1"/>
  <rowBreaks count="1" manualBreakCount="1">
    <brk id="8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Киселева Светлана Михайловна</cp:lastModifiedBy>
  <cp:lastPrinted>2020-04-15T14:42:12Z</cp:lastPrinted>
  <dcterms:created xsi:type="dcterms:W3CDTF">2020-03-24T07:33:27Z</dcterms:created>
  <dcterms:modified xsi:type="dcterms:W3CDTF">2020-04-15T14:43:22Z</dcterms:modified>
</cp:coreProperties>
</file>